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9780" activeTab="1"/>
  </bookViews>
  <sheets>
    <sheet name="Лист1" sheetId="1" r:id="rId1"/>
    <sheet name="An.10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O42" i="2"/>
  <c r="O50"/>
  <c r="O31"/>
  <c r="O14"/>
  <c r="J54"/>
  <c r="S50"/>
  <c r="S54" s="1"/>
  <c r="J50"/>
  <c r="Q42"/>
  <c r="L42"/>
  <c r="K42"/>
  <c r="R31"/>
  <c r="R54" s="1"/>
  <c r="Q31"/>
  <c r="M31"/>
  <c r="L31"/>
  <c r="K31"/>
  <c r="Q14"/>
  <c r="Q54" s="1"/>
  <c r="N14"/>
  <c r="N54" s="1"/>
  <c r="M14"/>
  <c r="M54" s="1"/>
  <c r="L14"/>
  <c r="L54" s="1"/>
  <c r="K14"/>
  <c r="K54" s="1"/>
  <c r="T49"/>
  <c r="T48"/>
  <c r="T47"/>
  <c r="T46"/>
  <c r="T45"/>
  <c r="T44"/>
  <c r="T43"/>
  <c r="T50" s="1"/>
  <c r="T51"/>
  <c r="P11"/>
  <c r="T11" s="1"/>
  <c r="P12"/>
  <c r="T12" s="1"/>
  <c r="P13"/>
  <c r="T13" s="1"/>
  <c r="P15"/>
  <c r="T15" s="1"/>
  <c r="P16"/>
  <c r="T16" s="1"/>
  <c r="P17"/>
  <c r="T17" s="1"/>
  <c r="P18"/>
  <c r="T18" s="1"/>
  <c r="P19"/>
  <c r="T19" s="1"/>
  <c r="P20"/>
  <c r="T20" s="1"/>
  <c r="P21"/>
  <c r="T21" s="1"/>
  <c r="P22"/>
  <c r="T22" s="1"/>
  <c r="P23"/>
  <c r="T23" s="1"/>
  <c r="P24"/>
  <c r="T24" s="1"/>
  <c r="P25"/>
  <c r="T25" s="1"/>
  <c r="P26"/>
  <c r="T26" s="1"/>
  <c r="P27"/>
  <c r="T27" s="1"/>
  <c r="P28"/>
  <c r="T28" s="1"/>
  <c r="P29"/>
  <c r="T29" s="1"/>
  <c r="P30"/>
  <c r="T30" s="1"/>
  <c r="P32"/>
  <c r="T32" s="1"/>
  <c r="P33"/>
  <c r="T33" s="1"/>
  <c r="P34"/>
  <c r="T34" s="1"/>
  <c r="P35"/>
  <c r="T35" s="1"/>
  <c r="P36"/>
  <c r="T36" s="1"/>
  <c r="P37"/>
  <c r="T37" s="1"/>
  <c r="P38"/>
  <c r="T38" s="1"/>
  <c r="P39"/>
  <c r="T39" s="1"/>
  <c r="P40"/>
  <c r="T40" s="1"/>
  <c r="P41"/>
  <c r="T41" s="1"/>
  <c r="P10"/>
  <c r="T10" s="1"/>
  <c r="L6" i="1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5"/>
  <c r="L37" s="1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5"/>
  <c r="T42" i="2" l="1"/>
  <c r="T14"/>
  <c r="T31"/>
  <c r="P14"/>
  <c r="P31"/>
  <c r="P42"/>
  <c r="P52" l="1"/>
  <c r="P54" s="1"/>
  <c r="T52" l="1"/>
  <c r="T54" s="1"/>
</calcChain>
</file>

<file path=xl/sharedStrings.xml><?xml version="1.0" encoding="utf-8"?>
<sst xmlns="http://schemas.openxmlformats.org/spreadsheetml/2006/main" count="200" uniqueCount="85">
  <si>
    <t xml:space="preserve">  </t>
  </si>
  <si>
    <t>Denumirea instituției</t>
  </si>
  <si>
    <t>Localitatea</t>
  </si>
  <si>
    <t>Cod _inst</t>
  </si>
  <si>
    <t>mii lei</t>
  </si>
  <si>
    <t>Componenta raională</t>
  </si>
  <si>
    <t>Bugetul calculat pe bază de formulă,plus componenta</t>
  </si>
  <si>
    <t xml:space="preserve">Numărul total de elevi </t>
  </si>
  <si>
    <t>Clasele
1-4</t>
  </si>
  <si>
    <t>Clasele
5-9</t>
  </si>
  <si>
    <t>Clasele
10-12</t>
  </si>
  <si>
    <t>Numărul de elevi ponderaţi</t>
  </si>
  <si>
    <t>Bugetul anului 2017 calculat pe bazade  formulă</t>
  </si>
  <si>
    <t>Alimentarea elevilor cl 1-4</t>
  </si>
  <si>
    <t>Bugetul anului  2017 calculat cof. Formulei   mii lei</t>
  </si>
  <si>
    <t xml:space="preserve">Bugetul copiilor de grădiniţă norm </t>
  </si>
  <si>
    <t xml:space="preserve"> Educația incluzivă</t>
  </si>
  <si>
    <t>Total</t>
  </si>
  <si>
    <t>Transporta-rea elevilor</t>
  </si>
  <si>
    <t>Cazarea în cămin</t>
  </si>
  <si>
    <t>Acoperirea deficitului bugetar</t>
  </si>
  <si>
    <t>Penitenciar</t>
  </si>
  <si>
    <t>Componenta raională nedistribuită</t>
  </si>
  <si>
    <t>L/T"Al.cel Bun"</t>
  </si>
  <si>
    <t>or. Rezina</t>
  </si>
  <si>
    <t>L/T"Olimp"</t>
  </si>
  <si>
    <t>L/T "Ignăţei"</t>
  </si>
  <si>
    <t>s.Ignăţei</t>
  </si>
  <si>
    <t>L/T"I.Creangă"</t>
  </si>
  <si>
    <t>s.Cuizăuca</t>
  </si>
  <si>
    <t>Gimnaziu</t>
  </si>
  <si>
    <t>s.Echimăuţi</t>
  </si>
  <si>
    <t>s.Peceşte</t>
  </si>
  <si>
    <t>s.Horodişte</t>
  </si>
  <si>
    <t>s.Mateuţi</t>
  </si>
  <si>
    <t>s.Cinişeuţi</t>
  </si>
  <si>
    <t>s.Meşeni</t>
  </si>
  <si>
    <t>s.Mincenii de Jos</t>
  </si>
  <si>
    <t>s.Ţareuca</t>
  </si>
  <si>
    <t>s.Buşăuca</t>
  </si>
  <si>
    <t>s.Solonceni</t>
  </si>
  <si>
    <t>s.Sîrcova</t>
  </si>
  <si>
    <t>s.Lalova</t>
  </si>
  <si>
    <t>s.Sah-Nouă</t>
  </si>
  <si>
    <t>s.Pereni</t>
  </si>
  <si>
    <t>s.Pripiceni</t>
  </si>
  <si>
    <t>s.Păpăuţi</t>
  </si>
  <si>
    <t>s.Ghiduleni</t>
  </si>
  <si>
    <t>s.Gordineşti</t>
  </si>
  <si>
    <t>s.Ţahnăuţi</t>
  </si>
  <si>
    <t>s.Ciorna</t>
  </si>
  <si>
    <t>s.Tarasova</t>
  </si>
  <si>
    <t>s. Trifeşti</t>
  </si>
  <si>
    <t>s.Sl-Horodiște</t>
  </si>
  <si>
    <t>s.Piscăreşti</t>
  </si>
  <si>
    <t>s.Minceni de Sus</t>
  </si>
  <si>
    <t>s.Roşcana</t>
  </si>
  <si>
    <t>Direcţia Învăţămînt</t>
  </si>
  <si>
    <t xml:space="preserve">Şc. primară </t>
  </si>
  <si>
    <t>Numărul elevilor la 1 .09 2016</t>
  </si>
  <si>
    <t xml:space="preserve">             Bugetul anului 2017 calculat pe  şcoli în baza de formulă raionul Rezina  </t>
  </si>
  <si>
    <t xml:space="preserve">                     transfer. Categ    mii lei</t>
  </si>
  <si>
    <t>Bugetul instituíilor</t>
  </si>
  <si>
    <t>Anexa nr.10</t>
  </si>
  <si>
    <t>la decizia Consiliului raional</t>
  </si>
  <si>
    <t>nr.______din_____decembrie 2016</t>
  </si>
  <si>
    <t xml:space="preserve">Bugetele instituţiilor de învăţământ preşcolar,primar,dimnazial şi liceal </t>
  </si>
  <si>
    <t>Cazare în cămin</t>
  </si>
  <si>
    <t xml:space="preserve">                     a bugetului raional  pentru anul 2017</t>
  </si>
  <si>
    <t>Secretarul    Consiliului   raional</t>
  </si>
  <si>
    <t>Bugetul instit.preşcolare</t>
  </si>
  <si>
    <t>Penitenciar  (deţinuţi minori)</t>
  </si>
  <si>
    <t>Bugetul anului 2017 calculat pe baza de  formulă</t>
  </si>
  <si>
    <t>Transportarea elevilor</t>
  </si>
  <si>
    <t>Mijloace colectate</t>
  </si>
  <si>
    <t xml:space="preserve">   </t>
  </si>
  <si>
    <t>total licee</t>
  </si>
  <si>
    <t>total gimnazii</t>
  </si>
  <si>
    <t>total şcoli primare</t>
  </si>
  <si>
    <t>total preşcolare</t>
  </si>
  <si>
    <t xml:space="preserve">Şc.primară.gr. </t>
  </si>
  <si>
    <t xml:space="preserve"> </t>
  </si>
  <si>
    <t>Mijloace repartizate din componenta raională</t>
  </si>
  <si>
    <t>Pentru acoperirea deficitului</t>
  </si>
  <si>
    <t>s.Saharna-Nouă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</si>
</sst>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color indexed="8"/>
      <name val="Calibri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11">
    <xf numFmtId="0" fontId="0" fillId="0" borderId="0" xfId="0"/>
    <xf numFmtId="0" fontId="1" fillId="0" borderId="0" xfId="1"/>
    <xf numFmtId="0" fontId="1" fillId="0" borderId="0" xfId="1" applyBorder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4" fontId="9" fillId="0" borderId="1" xfId="1" applyNumberFormat="1" applyFont="1" applyBorder="1"/>
    <xf numFmtId="164" fontId="14" fillId="0" borderId="1" xfId="1" applyNumberFormat="1" applyFont="1" applyBorder="1"/>
    <xf numFmtId="0" fontId="9" fillId="0" borderId="1" xfId="1" applyFont="1" applyBorder="1"/>
    <xf numFmtId="0" fontId="10" fillId="0" borderId="1" xfId="1" applyFont="1" applyBorder="1"/>
    <xf numFmtId="164" fontId="9" fillId="0" borderId="0" xfId="1" applyNumberFormat="1" applyFont="1" applyBorder="1"/>
    <xf numFmtId="164" fontId="14" fillId="0" borderId="0" xfId="1" applyNumberFormat="1" applyFont="1" applyBorder="1"/>
    <xf numFmtId="164" fontId="10" fillId="0" borderId="1" xfId="1" applyNumberFormat="1" applyFont="1" applyBorder="1"/>
    <xf numFmtId="164" fontId="15" fillId="0" borderId="1" xfId="1" applyNumberFormat="1" applyFont="1" applyBorder="1"/>
    <xf numFmtId="0" fontId="13" fillId="0" borderId="1" xfId="1" applyFont="1" applyBorder="1"/>
    <xf numFmtId="0" fontId="14" fillId="0" borderId="1" xfId="1" applyFont="1" applyBorder="1"/>
    <xf numFmtId="0" fontId="15" fillId="0" borderId="1" xfId="1" applyFont="1" applyBorder="1"/>
    <xf numFmtId="0" fontId="14" fillId="0" borderId="1" xfId="1" applyFont="1" applyBorder="1" applyAlignment="1">
      <alignment horizontal="right"/>
    </xf>
    <xf numFmtId="164" fontId="15" fillId="3" borderId="1" xfId="1" applyNumberFormat="1" applyFont="1" applyFill="1" applyBorder="1"/>
    <xf numFmtId="164" fontId="14" fillId="0" borderId="2" xfId="1" applyNumberFormat="1" applyFont="1" applyBorder="1"/>
    <xf numFmtId="164" fontId="9" fillId="0" borderId="2" xfId="1" applyNumberFormat="1" applyFont="1" applyBorder="1"/>
    <xf numFmtId="0" fontId="6" fillId="4" borderId="1" xfId="1" applyFont="1" applyFill="1" applyBorder="1" applyAlignment="1">
      <alignment horizontal="center" vertical="center" wrapText="1"/>
    </xf>
    <xf numFmtId="164" fontId="14" fillId="4" borderId="1" xfId="1" applyNumberFormat="1" applyFont="1" applyFill="1" applyBorder="1"/>
    <xf numFmtId="2" fontId="8" fillId="2" borderId="1" xfId="2" applyNumberFormat="1" applyFont="1" applyFill="1" applyBorder="1" applyAlignment="1">
      <alignment horizontal="center" vertical="center" wrapText="1"/>
    </xf>
    <xf numFmtId="3" fontId="11" fillId="2" borderId="1" xfId="2" applyNumberFormat="1" applyFont="1" applyFill="1" applyBorder="1"/>
    <xf numFmtId="0" fontId="11" fillId="2" borderId="1" xfId="2" applyFont="1" applyFill="1" applyBorder="1"/>
    <xf numFmtId="0" fontId="12" fillId="2" borderId="1" xfId="2" applyFont="1" applyFill="1" applyBorder="1"/>
    <xf numFmtId="1" fontId="12" fillId="2" borderId="1" xfId="2" applyNumberFormat="1" applyFont="1" applyFill="1" applyBorder="1"/>
    <xf numFmtId="2" fontId="8" fillId="5" borderId="1" xfId="2" applyNumberFormat="1" applyFont="1" applyFill="1" applyBorder="1" applyAlignment="1">
      <alignment horizontal="center" vertical="center" wrapText="1"/>
    </xf>
    <xf numFmtId="1" fontId="11" fillId="5" borderId="1" xfId="2" applyNumberFormat="1" applyFont="1" applyFill="1" applyBorder="1"/>
    <xf numFmtId="1" fontId="12" fillId="5" borderId="1" xfId="2" applyNumberFormat="1" applyFont="1" applyFill="1" applyBorder="1"/>
    <xf numFmtId="0" fontId="0" fillId="0" borderId="0" xfId="0" applyBorder="1"/>
    <xf numFmtId="0" fontId="4" fillId="2" borderId="0" xfId="1" applyFont="1" applyFill="1" applyBorder="1" applyAlignment="1"/>
    <xf numFmtId="0" fontId="6" fillId="0" borderId="0" xfId="1" applyFont="1" applyBorder="1" applyAlignment="1">
      <alignment horizontal="center" vertical="center" wrapText="1"/>
    </xf>
    <xf numFmtId="164" fontId="15" fillId="0" borderId="0" xfId="1" applyNumberFormat="1" applyFont="1" applyBorder="1"/>
    <xf numFmtId="164" fontId="10" fillId="0" borderId="0" xfId="1" applyNumberFormat="1" applyFont="1" applyBorder="1"/>
    <xf numFmtId="164" fontId="15" fillId="2" borderId="0" xfId="1" applyNumberFormat="1" applyFont="1" applyFill="1" applyBorder="1"/>
    <xf numFmtId="0" fontId="0" fillId="2" borderId="0" xfId="0" applyFill="1" applyBorder="1"/>
    <xf numFmtId="0" fontId="16" fillId="0" borderId="0" xfId="0" applyFont="1"/>
    <xf numFmtId="0" fontId="17" fillId="0" borderId="0" xfId="1" applyFont="1" applyBorder="1" applyAlignment="1">
      <alignment horizontal="center" wrapText="1"/>
    </xf>
    <xf numFmtId="0" fontId="16" fillId="0" borderId="0" xfId="1" applyFont="1"/>
    <xf numFmtId="2" fontId="18" fillId="2" borderId="1" xfId="2" applyNumberFormat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0" fillId="0" borderId="1" xfId="1" applyFont="1" applyBorder="1"/>
    <xf numFmtId="0" fontId="21" fillId="0" borderId="1" xfId="1" applyFont="1" applyBorder="1"/>
    <xf numFmtId="0" fontId="20" fillId="0" borderId="1" xfId="1" applyFont="1" applyBorder="1" applyAlignment="1">
      <alignment horizontal="right"/>
    </xf>
    <xf numFmtId="0" fontId="24" fillId="0" borderId="0" xfId="0" applyFont="1"/>
    <xf numFmtId="3" fontId="21" fillId="2" borderId="1" xfId="2" applyNumberFormat="1" applyFont="1" applyFill="1" applyBorder="1" applyAlignment="1">
      <alignment horizontal="center" vertical="center"/>
    </xf>
    <xf numFmtId="0" fontId="21" fillId="2" borderId="1" xfId="2" applyFont="1" applyFill="1" applyBorder="1" applyAlignment="1">
      <alignment horizontal="center" vertical="center"/>
    </xf>
    <xf numFmtId="164" fontId="20" fillId="0" borderId="1" xfId="1" applyNumberFormat="1" applyFont="1" applyBorder="1" applyAlignment="1">
      <alignment horizontal="center" vertical="center"/>
    </xf>
    <xf numFmtId="164" fontId="21" fillId="0" borderId="1" xfId="1" applyNumberFormat="1" applyFont="1" applyBorder="1" applyAlignment="1">
      <alignment horizontal="center" vertical="center"/>
    </xf>
    <xf numFmtId="164" fontId="20" fillId="4" borderId="1" xfId="1" applyNumberFormat="1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/>
    </xf>
    <xf numFmtId="1" fontId="22" fillId="5" borderId="1" xfId="2" applyNumberFormat="1" applyFont="1" applyFill="1" applyBorder="1" applyAlignment="1">
      <alignment horizontal="center" vertical="center"/>
    </xf>
    <xf numFmtId="0" fontId="20" fillId="3" borderId="1" xfId="1" applyFont="1" applyFill="1" applyBorder="1"/>
    <xf numFmtId="3" fontId="21" fillId="3" borderId="1" xfId="2" applyNumberFormat="1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/>
    </xf>
    <xf numFmtId="1" fontId="21" fillId="3" borderId="1" xfId="2" applyNumberFormat="1" applyFont="1" applyFill="1" applyBorder="1" applyAlignment="1">
      <alignment horizontal="center" vertical="center"/>
    </xf>
    <xf numFmtId="164" fontId="20" fillId="3" borderId="1" xfId="1" applyNumberFormat="1" applyFont="1" applyFill="1" applyBorder="1" applyAlignment="1">
      <alignment horizontal="center" vertical="center"/>
    </xf>
    <xf numFmtId="164" fontId="21" fillId="3" borderId="1" xfId="1" applyNumberFormat="1" applyFont="1" applyFill="1" applyBorder="1" applyAlignment="1">
      <alignment horizontal="center" vertical="center"/>
    </xf>
    <xf numFmtId="0" fontId="25" fillId="3" borderId="1" xfId="1" applyFont="1" applyFill="1" applyBorder="1"/>
    <xf numFmtId="3" fontId="26" fillId="3" borderId="1" xfId="2" applyNumberFormat="1" applyFont="1" applyFill="1" applyBorder="1" applyAlignment="1">
      <alignment horizontal="center" vertical="center"/>
    </xf>
    <xf numFmtId="0" fontId="26" fillId="3" borderId="1" xfId="2" applyFont="1" applyFill="1" applyBorder="1" applyAlignment="1">
      <alignment horizontal="center" vertical="center"/>
    </xf>
    <xf numFmtId="1" fontId="26" fillId="3" borderId="1" xfId="2" applyNumberFormat="1" applyFont="1" applyFill="1" applyBorder="1" applyAlignment="1">
      <alignment horizontal="center" vertical="center"/>
    </xf>
    <xf numFmtId="164" fontId="25" fillId="3" borderId="1" xfId="1" applyNumberFormat="1" applyFont="1" applyFill="1" applyBorder="1" applyAlignment="1">
      <alignment horizontal="center" vertical="center"/>
    </xf>
    <xf numFmtId="164" fontId="26" fillId="3" borderId="1" xfId="1" applyNumberFormat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right"/>
    </xf>
    <xf numFmtId="0" fontId="25" fillId="3" borderId="1" xfId="1" applyFont="1" applyFill="1" applyBorder="1" applyAlignment="1">
      <alignment horizontal="right"/>
    </xf>
    <xf numFmtId="0" fontId="23" fillId="5" borderId="1" xfId="1" applyFont="1" applyFill="1" applyBorder="1"/>
    <xf numFmtId="0" fontId="21" fillId="5" borderId="1" xfId="1" applyFont="1" applyFill="1" applyBorder="1"/>
    <xf numFmtId="164" fontId="23" fillId="5" borderId="1" xfId="1" applyNumberFormat="1" applyFont="1" applyFill="1" applyBorder="1" applyAlignment="1">
      <alignment horizontal="center" vertical="center"/>
    </xf>
    <xf numFmtId="164" fontId="21" fillId="5" borderId="1" xfId="1" applyNumberFormat="1" applyFont="1" applyFill="1" applyBorder="1" applyAlignment="1">
      <alignment horizontal="center" vertical="center"/>
    </xf>
    <xf numFmtId="164" fontId="20" fillId="5" borderId="1" xfId="1" applyNumberFormat="1" applyFont="1" applyFill="1" applyBorder="1" applyAlignment="1">
      <alignment horizontal="center" vertical="center"/>
    </xf>
    <xf numFmtId="0" fontId="27" fillId="0" borderId="0" xfId="1" applyFont="1"/>
    <xf numFmtId="164" fontId="28" fillId="0" borderId="0" xfId="0" applyNumberFormat="1" applyFont="1"/>
    <xf numFmtId="2" fontId="18" fillId="6" borderId="1" xfId="2" applyNumberFormat="1" applyFont="1" applyFill="1" applyBorder="1" applyAlignment="1">
      <alignment horizontal="center" vertical="center" wrapText="1"/>
    </xf>
    <xf numFmtId="1" fontId="21" fillId="7" borderId="1" xfId="2" applyNumberFormat="1" applyFont="1" applyFill="1" applyBorder="1" applyAlignment="1">
      <alignment horizontal="center" vertical="center"/>
    </xf>
    <xf numFmtId="0" fontId="17" fillId="0" borderId="0" xfId="1" applyFont="1" applyBorder="1" applyAlignment="1">
      <alignment wrapText="1"/>
    </xf>
    <xf numFmtId="0" fontId="4" fillId="0" borderId="0" xfId="1" applyFont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4" fillId="3" borderId="0" xfId="1" applyFont="1" applyFill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  <xf numFmtId="0" fontId="8" fillId="2" borderId="8" xfId="2" applyFont="1" applyFill="1" applyBorder="1" applyAlignment="1">
      <alignment horizontal="center"/>
    </xf>
    <xf numFmtId="0" fontId="26" fillId="3" borderId="3" xfId="1" applyFont="1" applyFill="1" applyBorder="1" applyAlignment="1">
      <alignment horizontal="center"/>
    </xf>
    <xf numFmtId="0" fontId="26" fillId="3" borderId="2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2" xfId="1" applyFont="1" applyFill="1" applyBorder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wrapText="1"/>
    </xf>
    <xf numFmtId="0" fontId="19" fillId="0" borderId="1" xfId="1" applyFont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wrapText="1"/>
    </xf>
    <xf numFmtId="0" fontId="19" fillId="4" borderId="5" xfId="1" applyFont="1" applyFill="1" applyBorder="1" applyAlignment="1">
      <alignment horizontal="center" vertical="center" wrapText="1"/>
    </xf>
    <xf numFmtId="0" fontId="19" fillId="4" borderId="6" xfId="1" applyFont="1" applyFill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25" fillId="3" borderId="3" xfId="1" applyFont="1" applyFill="1" applyBorder="1" applyAlignment="1">
      <alignment horizontal="center"/>
    </xf>
    <xf numFmtId="0" fontId="25" fillId="3" borderId="2" xfId="1" applyFont="1" applyFill="1" applyBorder="1" applyAlignment="1">
      <alignment horizontal="center"/>
    </xf>
  </cellXfs>
  <cellStyles count="4">
    <cellStyle name="Normal 2" xfId="2"/>
    <cellStyle name="Обычный" xfId="0" builtinId="0"/>
    <cellStyle name="Обычный 2" xfId="3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7"/>
  <sheetViews>
    <sheetView workbookViewId="0">
      <selection sqref="A1:U37"/>
    </sheetView>
  </sheetViews>
  <sheetFormatPr defaultRowHeight="15"/>
  <cols>
    <col min="1" max="1" width="3" customWidth="1"/>
    <col min="2" max="2" width="10.7109375" customWidth="1"/>
    <col min="4" max="4" width="5.28515625" customWidth="1"/>
    <col min="5" max="5" width="5.5703125" customWidth="1"/>
    <col min="6" max="6" width="5" customWidth="1"/>
    <col min="7" max="7" width="5.5703125" customWidth="1"/>
    <col min="8" max="8" width="3.7109375" customWidth="1"/>
    <col min="9" max="9" width="4.7109375" customWidth="1"/>
    <col min="11" max="11" width="8.28515625" customWidth="1"/>
    <col min="12" max="12" width="7.5703125" customWidth="1"/>
    <col min="13" max="13" width="5.5703125" customWidth="1"/>
    <col min="14" max="14" width="6" customWidth="1"/>
    <col min="15" max="15" width="7.140625" customWidth="1"/>
    <col min="16" max="17" width="5.7109375" customWidth="1"/>
    <col min="18" max="18" width="4.85546875" customWidth="1"/>
    <col min="19" max="19" width="4.42578125" customWidth="1"/>
    <col min="20" max="20" width="6.42578125" customWidth="1"/>
  </cols>
  <sheetData>
    <row r="1" spans="1:21" ht="15.75" customHeight="1">
      <c r="A1" s="1" t="s">
        <v>0</v>
      </c>
      <c r="B1" s="77" t="s">
        <v>60</v>
      </c>
      <c r="C1" s="77"/>
      <c r="D1" s="77"/>
      <c r="E1" s="77"/>
      <c r="F1" s="77"/>
      <c r="G1" s="77"/>
      <c r="H1" s="77"/>
      <c r="I1" s="77"/>
      <c r="J1" s="79" t="s">
        <v>61</v>
      </c>
      <c r="K1" s="79"/>
      <c r="L1" s="79"/>
      <c r="M1" s="79"/>
      <c r="N1" s="81">
        <v>59414.5</v>
      </c>
      <c r="O1" s="81"/>
      <c r="P1" s="1"/>
      <c r="Q1" s="1"/>
      <c r="R1" s="1"/>
      <c r="S1" s="1"/>
      <c r="T1" s="1"/>
      <c r="U1" s="1"/>
    </row>
    <row r="2" spans="1:21">
      <c r="A2" s="1"/>
      <c r="B2" s="78"/>
      <c r="C2" s="78"/>
      <c r="D2" s="78"/>
      <c r="E2" s="78"/>
      <c r="F2" s="78"/>
      <c r="G2" s="78"/>
      <c r="H2" s="78"/>
      <c r="I2" s="7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A3" s="86"/>
      <c r="B3" s="88" t="s">
        <v>1</v>
      </c>
      <c r="C3" s="88" t="s">
        <v>2</v>
      </c>
      <c r="D3" s="90" t="s">
        <v>3</v>
      </c>
      <c r="E3" s="92" t="s">
        <v>59</v>
      </c>
      <c r="F3" s="93"/>
      <c r="G3" s="93"/>
      <c r="H3" s="93"/>
      <c r="I3" s="94"/>
      <c r="J3" s="82" t="s">
        <v>4</v>
      </c>
      <c r="K3" s="83"/>
      <c r="L3" s="83"/>
      <c r="M3" s="84"/>
      <c r="N3" s="13"/>
      <c r="O3" s="85" t="s">
        <v>5</v>
      </c>
      <c r="P3" s="85"/>
      <c r="Q3" s="85"/>
      <c r="R3" s="85"/>
      <c r="S3" s="85"/>
      <c r="T3" s="85"/>
      <c r="U3" s="80" t="s">
        <v>6</v>
      </c>
    </row>
    <row r="4" spans="1:21" ht="56.25" customHeight="1">
      <c r="A4" s="87"/>
      <c r="B4" s="89"/>
      <c r="C4" s="89"/>
      <c r="D4" s="91"/>
      <c r="E4" s="22" t="s">
        <v>7</v>
      </c>
      <c r="F4" s="22" t="s">
        <v>8</v>
      </c>
      <c r="G4" s="22" t="s">
        <v>9</v>
      </c>
      <c r="H4" s="22" t="s">
        <v>10</v>
      </c>
      <c r="I4" s="27" t="s">
        <v>11</v>
      </c>
      <c r="J4" s="4" t="s">
        <v>12</v>
      </c>
      <c r="K4" s="3" t="s">
        <v>13</v>
      </c>
      <c r="L4" s="20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3" t="s">
        <v>19</v>
      </c>
      <c r="R4" s="3" t="s">
        <v>20</v>
      </c>
      <c r="S4" s="3" t="s">
        <v>21</v>
      </c>
      <c r="T4" s="3" t="s">
        <v>22</v>
      </c>
      <c r="U4" s="80"/>
    </row>
    <row r="5" spans="1:21">
      <c r="A5" s="14">
        <v>1</v>
      </c>
      <c r="B5" s="14" t="s">
        <v>23</v>
      </c>
      <c r="C5" s="14" t="s">
        <v>24</v>
      </c>
      <c r="D5" s="14">
        <v>14168</v>
      </c>
      <c r="E5" s="23">
        <v>853</v>
      </c>
      <c r="F5" s="24">
        <v>372</v>
      </c>
      <c r="G5" s="24">
        <v>368</v>
      </c>
      <c r="H5" s="24">
        <v>113</v>
      </c>
      <c r="I5" s="28">
        <v>784.86</v>
      </c>
      <c r="J5" s="18">
        <v>7899247.9425999997</v>
      </c>
      <c r="K5" s="6">
        <v>496173.6</v>
      </c>
      <c r="L5" s="21">
        <f>(J5+K5)/1000</f>
        <v>8395.421542600001</v>
      </c>
      <c r="M5" s="6"/>
      <c r="N5" s="12">
        <v>30.2</v>
      </c>
      <c r="O5" s="11">
        <v>8425.6215426000017</v>
      </c>
      <c r="P5" s="12">
        <v>198</v>
      </c>
      <c r="Q5" s="12"/>
      <c r="R5" s="12"/>
      <c r="S5" s="12"/>
      <c r="T5" s="12"/>
      <c r="U5" s="17">
        <f>SUM(O5:T5)</f>
        <v>8623.6215426000017</v>
      </c>
    </row>
    <row r="6" spans="1:21">
      <c r="A6" s="14">
        <v>2</v>
      </c>
      <c r="B6" s="14" t="s">
        <v>25</v>
      </c>
      <c r="C6" s="14" t="s">
        <v>24</v>
      </c>
      <c r="D6" s="14">
        <v>14163</v>
      </c>
      <c r="E6" s="23">
        <v>647</v>
      </c>
      <c r="F6" s="24">
        <v>203</v>
      </c>
      <c r="G6" s="24">
        <v>294</v>
      </c>
      <c r="H6" s="24">
        <v>150</v>
      </c>
      <c r="I6" s="28">
        <v>629.25</v>
      </c>
      <c r="J6" s="18">
        <v>6419566.4574999996</v>
      </c>
      <c r="K6" s="6">
        <v>270761.39999999997</v>
      </c>
      <c r="L6" s="21">
        <f t="shared" ref="L6:L36" si="0">(J6+K6)/1000</f>
        <v>6690.3278574999995</v>
      </c>
      <c r="M6" s="6"/>
      <c r="N6" s="12"/>
      <c r="O6" s="11">
        <v>6690.3278574999995</v>
      </c>
      <c r="P6" s="12">
        <v>245</v>
      </c>
      <c r="Q6" s="12">
        <v>294</v>
      </c>
      <c r="R6" s="12"/>
      <c r="S6" s="12"/>
      <c r="T6" s="12"/>
      <c r="U6" s="17">
        <f t="shared" ref="U6:U37" si="1">SUM(O6:T6)</f>
        <v>7229.3278574999995</v>
      </c>
    </row>
    <row r="7" spans="1:21">
      <c r="A7" s="14">
        <v>3</v>
      </c>
      <c r="B7" s="14" t="s">
        <v>26</v>
      </c>
      <c r="C7" s="14" t="s">
        <v>27</v>
      </c>
      <c r="D7" s="14">
        <v>14166</v>
      </c>
      <c r="E7" s="23">
        <v>374</v>
      </c>
      <c r="F7" s="24">
        <v>103</v>
      </c>
      <c r="G7" s="24">
        <v>152</v>
      </c>
      <c r="H7" s="24">
        <v>119</v>
      </c>
      <c r="I7" s="28">
        <v>374.43</v>
      </c>
      <c r="J7" s="18">
        <v>3996506.0112999999</v>
      </c>
      <c r="K7" s="6">
        <v>137381.4</v>
      </c>
      <c r="L7" s="21">
        <f t="shared" si="0"/>
        <v>4133.8874113000002</v>
      </c>
      <c r="M7" s="6"/>
      <c r="N7" s="12">
        <v>83.7</v>
      </c>
      <c r="O7" s="11">
        <v>4217.5874113</v>
      </c>
      <c r="P7" s="12">
        <v>113.7</v>
      </c>
      <c r="Q7" s="12"/>
      <c r="R7" s="12"/>
      <c r="S7" s="12"/>
      <c r="T7" s="12"/>
      <c r="U7" s="17">
        <f t="shared" si="1"/>
        <v>4331.2874112999998</v>
      </c>
    </row>
    <row r="8" spans="1:21">
      <c r="A8" s="14">
        <v>4</v>
      </c>
      <c r="B8" s="14" t="s">
        <v>28</v>
      </c>
      <c r="C8" s="14" t="s">
        <v>29</v>
      </c>
      <c r="D8" s="14">
        <v>14164</v>
      </c>
      <c r="E8" s="23">
        <v>273</v>
      </c>
      <c r="F8" s="24">
        <v>89</v>
      </c>
      <c r="G8" s="24">
        <v>153</v>
      </c>
      <c r="H8" s="24">
        <v>31</v>
      </c>
      <c r="I8" s="28">
        <v>257.57</v>
      </c>
      <c r="J8" s="18">
        <v>2885294.7886999999</v>
      </c>
      <c r="K8" s="6">
        <v>118708.2</v>
      </c>
      <c r="L8" s="21">
        <f t="shared" si="0"/>
        <v>3004.0029887000001</v>
      </c>
      <c r="M8" s="6"/>
      <c r="N8" s="12">
        <v>58.1</v>
      </c>
      <c r="O8" s="11">
        <v>3062.1029887</v>
      </c>
      <c r="P8" s="12">
        <v>219.6</v>
      </c>
      <c r="Q8" s="12">
        <v>49</v>
      </c>
      <c r="R8" s="12"/>
      <c r="S8" s="12"/>
      <c r="T8" s="12"/>
      <c r="U8" s="17">
        <f t="shared" si="1"/>
        <v>3330.7029886999999</v>
      </c>
    </row>
    <row r="9" spans="1:21">
      <c r="A9" s="14">
        <v>5</v>
      </c>
      <c r="B9" s="14" t="s">
        <v>30</v>
      </c>
      <c r="C9" s="14" t="s">
        <v>31</v>
      </c>
      <c r="D9" s="14">
        <v>14165</v>
      </c>
      <c r="E9" s="23">
        <v>210</v>
      </c>
      <c r="F9" s="24">
        <v>84</v>
      </c>
      <c r="G9" s="24">
        <v>126</v>
      </c>
      <c r="H9" s="24"/>
      <c r="I9" s="28">
        <v>189</v>
      </c>
      <c r="J9" s="18">
        <v>2233268.83</v>
      </c>
      <c r="K9" s="6">
        <v>112039.2</v>
      </c>
      <c r="L9" s="21">
        <f t="shared" si="0"/>
        <v>2345.3080300000001</v>
      </c>
      <c r="M9" s="6"/>
      <c r="N9" s="12"/>
      <c r="O9" s="11">
        <v>2345.3080300000001</v>
      </c>
      <c r="P9" s="12"/>
      <c r="Q9" s="12"/>
      <c r="R9" s="12"/>
      <c r="S9" s="12"/>
      <c r="T9" s="12"/>
      <c r="U9" s="17">
        <f t="shared" si="1"/>
        <v>2345.3080300000001</v>
      </c>
    </row>
    <row r="10" spans="1:21">
      <c r="A10" s="14">
        <v>6</v>
      </c>
      <c r="B10" s="14" t="s">
        <v>30</v>
      </c>
      <c r="C10" s="14" t="s">
        <v>32</v>
      </c>
      <c r="D10" s="14">
        <v>14167</v>
      </c>
      <c r="E10" s="23">
        <v>223</v>
      </c>
      <c r="F10" s="24">
        <v>87</v>
      </c>
      <c r="G10" s="24">
        <v>136</v>
      </c>
      <c r="H10" s="24"/>
      <c r="I10" s="28">
        <v>201.25</v>
      </c>
      <c r="J10" s="18">
        <v>2349752.9775</v>
      </c>
      <c r="K10" s="6">
        <v>116040.59999999999</v>
      </c>
      <c r="L10" s="21">
        <f t="shared" si="0"/>
        <v>2465.7935775000001</v>
      </c>
      <c r="M10" s="6"/>
      <c r="N10" s="12"/>
      <c r="O10" s="11">
        <v>2465.7935775000001</v>
      </c>
      <c r="P10" s="12"/>
      <c r="Q10" s="12"/>
      <c r="R10" s="12"/>
      <c r="S10" s="12"/>
      <c r="T10" s="12"/>
      <c r="U10" s="17">
        <f t="shared" si="1"/>
        <v>2465.7935775000001</v>
      </c>
    </row>
    <row r="11" spans="1:21">
      <c r="A11" s="14">
        <v>7</v>
      </c>
      <c r="B11" s="14" t="s">
        <v>30</v>
      </c>
      <c r="C11" s="14" t="s">
        <v>33</v>
      </c>
      <c r="D11" s="14">
        <v>14113</v>
      </c>
      <c r="E11" s="23">
        <v>107</v>
      </c>
      <c r="F11" s="24">
        <v>27</v>
      </c>
      <c r="G11" s="24">
        <v>80</v>
      </c>
      <c r="H11" s="24"/>
      <c r="I11" s="28">
        <v>100.25</v>
      </c>
      <c r="J11" s="18">
        <v>1389353.0674999999</v>
      </c>
      <c r="K11" s="6">
        <v>36012.6</v>
      </c>
      <c r="L11" s="21">
        <f t="shared" si="0"/>
        <v>1425.3656675</v>
      </c>
      <c r="M11" s="6"/>
      <c r="N11" s="12">
        <v>23.4</v>
      </c>
      <c r="O11" s="11">
        <v>1448.7656675000001</v>
      </c>
      <c r="P11" s="12">
        <v>100</v>
      </c>
      <c r="Q11" s="12"/>
      <c r="R11" s="12"/>
      <c r="S11" s="12"/>
      <c r="T11" s="12"/>
      <c r="U11" s="17">
        <f t="shared" si="1"/>
        <v>1548.7656675000001</v>
      </c>
    </row>
    <row r="12" spans="1:21">
      <c r="A12" s="14">
        <v>8</v>
      </c>
      <c r="B12" s="14" t="s">
        <v>30</v>
      </c>
      <c r="C12" s="14" t="s">
        <v>34</v>
      </c>
      <c r="D12" s="14">
        <v>14119</v>
      </c>
      <c r="E12" s="23">
        <v>184</v>
      </c>
      <c r="F12" s="24">
        <v>91</v>
      </c>
      <c r="G12" s="24">
        <v>93</v>
      </c>
      <c r="H12" s="24"/>
      <c r="I12" s="28">
        <v>161.25</v>
      </c>
      <c r="J12" s="18">
        <v>1969396.5774999999</v>
      </c>
      <c r="K12" s="6">
        <v>121375.8</v>
      </c>
      <c r="L12" s="21">
        <f t="shared" si="0"/>
        <v>2090.7723774999999</v>
      </c>
      <c r="M12" s="6"/>
      <c r="N12" s="12">
        <v>70.8</v>
      </c>
      <c r="O12" s="11">
        <v>2161.5723775000001</v>
      </c>
      <c r="P12" s="12"/>
      <c r="Q12" s="12"/>
      <c r="R12" s="12"/>
      <c r="S12" s="12"/>
      <c r="T12" s="12"/>
      <c r="U12" s="17">
        <f t="shared" si="1"/>
        <v>2161.5723775000001</v>
      </c>
    </row>
    <row r="13" spans="1:21">
      <c r="A13" s="15">
        <v>9</v>
      </c>
      <c r="B13" s="15" t="s">
        <v>30</v>
      </c>
      <c r="C13" s="15" t="s">
        <v>35</v>
      </c>
      <c r="D13" s="14">
        <v>14083</v>
      </c>
      <c r="E13" s="23">
        <v>238</v>
      </c>
      <c r="F13" s="24">
        <v>117</v>
      </c>
      <c r="G13" s="24">
        <v>121</v>
      </c>
      <c r="H13" s="24"/>
      <c r="I13" s="28">
        <v>208.75</v>
      </c>
      <c r="J13" s="18">
        <v>2421069.8024999998</v>
      </c>
      <c r="K13" s="6">
        <v>156054.6</v>
      </c>
      <c r="L13" s="21">
        <f t="shared" si="0"/>
        <v>2577.1244024999996</v>
      </c>
      <c r="M13" s="6"/>
      <c r="N13" s="12">
        <v>78.099999999999994</v>
      </c>
      <c r="O13" s="11">
        <v>2655.2244024999995</v>
      </c>
      <c r="P13" s="12"/>
      <c r="Q13" s="12"/>
      <c r="R13" s="12"/>
      <c r="S13" s="12"/>
      <c r="T13" s="12"/>
      <c r="U13" s="17">
        <f t="shared" si="1"/>
        <v>2655.2244024999995</v>
      </c>
    </row>
    <row r="14" spans="1:21">
      <c r="A14" s="15">
        <v>10</v>
      </c>
      <c r="B14" s="15" t="s">
        <v>30</v>
      </c>
      <c r="C14" s="15" t="s">
        <v>36</v>
      </c>
      <c r="D14" s="14">
        <v>14116</v>
      </c>
      <c r="E14" s="23">
        <v>94</v>
      </c>
      <c r="F14" s="24">
        <v>33</v>
      </c>
      <c r="G14" s="24">
        <v>61</v>
      </c>
      <c r="H14" s="24"/>
      <c r="I14" s="28">
        <v>85.75</v>
      </c>
      <c r="J14" s="18">
        <v>1226315.1317307691</v>
      </c>
      <c r="K14" s="6">
        <v>44015.4</v>
      </c>
      <c r="L14" s="21">
        <f t="shared" si="0"/>
        <v>1270.3305317307691</v>
      </c>
      <c r="M14" s="6"/>
      <c r="N14" s="12"/>
      <c r="O14" s="11">
        <v>1270.3305317307691</v>
      </c>
      <c r="P14" s="12"/>
      <c r="Q14" s="12"/>
      <c r="R14" s="12"/>
      <c r="S14" s="12"/>
      <c r="T14" s="12"/>
      <c r="U14" s="17">
        <f t="shared" si="1"/>
        <v>1270.3305317307691</v>
      </c>
    </row>
    <row r="15" spans="1:21">
      <c r="A15" s="15">
        <v>11</v>
      </c>
      <c r="B15" s="15" t="s">
        <v>30</v>
      </c>
      <c r="C15" s="15" t="s">
        <v>37</v>
      </c>
      <c r="D15" s="14">
        <v>14111</v>
      </c>
      <c r="E15" s="23">
        <v>60</v>
      </c>
      <c r="F15" s="24">
        <v>15</v>
      </c>
      <c r="G15" s="24">
        <v>45</v>
      </c>
      <c r="H15" s="24"/>
      <c r="I15" s="28">
        <v>56.25</v>
      </c>
      <c r="J15" s="18">
        <v>804434.12431318674</v>
      </c>
      <c r="K15" s="6">
        <v>20007</v>
      </c>
      <c r="L15" s="21">
        <f t="shared" si="0"/>
        <v>824.44112431318672</v>
      </c>
      <c r="M15" s="6"/>
      <c r="N15" s="12"/>
      <c r="O15" s="11">
        <v>824.44112431318672</v>
      </c>
      <c r="P15" s="12"/>
      <c r="Q15" s="12"/>
      <c r="R15" s="12"/>
      <c r="S15" s="12"/>
      <c r="T15" s="12"/>
      <c r="U15" s="17">
        <f t="shared" si="1"/>
        <v>824.44112431318672</v>
      </c>
    </row>
    <row r="16" spans="1:21">
      <c r="A16" s="15">
        <v>12</v>
      </c>
      <c r="B16" s="15" t="s">
        <v>30</v>
      </c>
      <c r="C16" s="15" t="s">
        <v>38</v>
      </c>
      <c r="D16" s="14">
        <v>14134</v>
      </c>
      <c r="E16" s="23">
        <v>145</v>
      </c>
      <c r="F16" s="24">
        <v>48</v>
      </c>
      <c r="G16" s="24">
        <v>97</v>
      </c>
      <c r="H16" s="24"/>
      <c r="I16" s="28">
        <v>133</v>
      </c>
      <c r="J16" s="18">
        <v>1700769.8699999999</v>
      </c>
      <c r="K16" s="6">
        <v>64022.400000000001</v>
      </c>
      <c r="L16" s="21">
        <f t="shared" si="0"/>
        <v>1764.7922699999997</v>
      </c>
      <c r="M16" s="6"/>
      <c r="N16" s="12"/>
      <c r="O16" s="11">
        <v>1764.7922699999997</v>
      </c>
      <c r="P16" s="12">
        <v>58.8</v>
      </c>
      <c r="Q16" s="12"/>
      <c r="R16" s="12"/>
      <c r="S16" s="12"/>
      <c r="T16" s="12"/>
      <c r="U16" s="17">
        <f t="shared" si="1"/>
        <v>1823.5922699999996</v>
      </c>
    </row>
    <row r="17" spans="1:21">
      <c r="A17" s="15">
        <v>13</v>
      </c>
      <c r="B17" s="15" t="s">
        <v>30</v>
      </c>
      <c r="C17" s="15" t="s">
        <v>39</v>
      </c>
      <c r="D17" s="14">
        <v>14092</v>
      </c>
      <c r="E17" s="23">
        <v>164</v>
      </c>
      <c r="F17" s="24">
        <v>51</v>
      </c>
      <c r="G17" s="24">
        <v>113</v>
      </c>
      <c r="H17" s="24"/>
      <c r="I17" s="28">
        <v>151.25</v>
      </c>
      <c r="J17" s="18">
        <v>1874307.4775</v>
      </c>
      <c r="K17" s="6">
        <v>68023.8</v>
      </c>
      <c r="L17" s="21">
        <f t="shared" si="0"/>
        <v>1942.3312775000002</v>
      </c>
      <c r="M17" s="6"/>
      <c r="N17" s="12">
        <v>66.400000000000006</v>
      </c>
      <c r="O17" s="11">
        <v>2008.7312775000003</v>
      </c>
      <c r="P17" s="12">
        <v>96.1</v>
      </c>
      <c r="Q17" s="12"/>
      <c r="R17" s="12"/>
      <c r="S17" s="12"/>
      <c r="T17" s="12"/>
      <c r="U17" s="17">
        <f t="shared" si="1"/>
        <v>2104.8312775000004</v>
      </c>
    </row>
    <row r="18" spans="1:21">
      <c r="A18" s="15">
        <v>14</v>
      </c>
      <c r="B18" s="15" t="s">
        <v>30</v>
      </c>
      <c r="C18" s="15" t="s">
        <v>40</v>
      </c>
      <c r="D18" s="14">
        <v>14161</v>
      </c>
      <c r="E18" s="23">
        <v>86</v>
      </c>
      <c r="F18" s="24">
        <v>41</v>
      </c>
      <c r="G18" s="24">
        <v>45</v>
      </c>
      <c r="H18" s="24"/>
      <c r="I18" s="28">
        <v>75.75</v>
      </c>
      <c r="J18" s="18">
        <v>1083304.6207417583</v>
      </c>
      <c r="K18" s="6">
        <v>54685.799999999996</v>
      </c>
      <c r="L18" s="21">
        <f t="shared" si="0"/>
        <v>1137.9904207417583</v>
      </c>
      <c r="M18" s="6"/>
      <c r="N18" s="12">
        <v>84.4</v>
      </c>
      <c r="O18" s="11">
        <v>1222.3904207417584</v>
      </c>
      <c r="P18" s="12">
        <v>9.8000000000000007</v>
      </c>
      <c r="Q18" s="12"/>
      <c r="R18" s="12"/>
      <c r="S18" s="12"/>
      <c r="T18" s="12"/>
      <c r="U18" s="17">
        <f t="shared" si="1"/>
        <v>1232.1904207417583</v>
      </c>
    </row>
    <row r="19" spans="1:21">
      <c r="A19" s="15">
        <v>15</v>
      </c>
      <c r="B19" s="15" t="s">
        <v>30</v>
      </c>
      <c r="C19" s="15" t="s">
        <v>41</v>
      </c>
      <c r="D19" s="14">
        <v>14125</v>
      </c>
      <c r="E19" s="23">
        <v>196</v>
      </c>
      <c r="F19" s="24">
        <v>67</v>
      </c>
      <c r="G19" s="24">
        <v>129</v>
      </c>
      <c r="H19" s="24"/>
      <c r="I19" s="28">
        <v>179.25</v>
      </c>
      <c r="J19" s="18">
        <v>2140556.9575</v>
      </c>
      <c r="K19" s="6">
        <v>89364.599999999991</v>
      </c>
      <c r="L19" s="21">
        <f t="shared" si="0"/>
        <v>2229.9215575000003</v>
      </c>
      <c r="M19" s="6"/>
      <c r="N19" s="12"/>
      <c r="O19" s="11">
        <v>2229.9215575000003</v>
      </c>
      <c r="P19" s="12">
        <v>53</v>
      </c>
      <c r="Q19" s="12"/>
      <c r="R19" s="12"/>
      <c r="S19" s="12"/>
      <c r="T19" s="12"/>
      <c r="U19" s="17">
        <f t="shared" si="1"/>
        <v>2282.9215575000003</v>
      </c>
    </row>
    <row r="20" spans="1:21">
      <c r="A20" s="15">
        <v>16</v>
      </c>
      <c r="B20" s="15" t="s">
        <v>30</v>
      </c>
      <c r="C20" s="15" t="s">
        <v>42</v>
      </c>
      <c r="D20" s="14">
        <v>14115</v>
      </c>
      <c r="E20" s="23">
        <v>82</v>
      </c>
      <c r="F20" s="24">
        <v>27</v>
      </c>
      <c r="G20" s="24">
        <v>55</v>
      </c>
      <c r="H20" s="24"/>
      <c r="I20" s="28">
        <v>75.25</v>
      </c>
      <c r="J20" s="18">
        <v>1076154.0951923076</v>
      </c>
      <c r="K20" s="6">
        <v>36012.6</v>
      </c>
      <c r="L20" s="21">
        <f t="shared" si="0"/>
        <v>1112.1666951923078</v>
      </c>
      <c r="M20" s="6"/>
      <c r="N20" s="12">
        <v>34.799999999999997</v>
      </c>
      <c r="O20" s="11">
        <v>1146.9666951923077</v>
      </c>
      <c r="P20" s="12"/>
      <c r="Q20" s="12"/>
      <c r="R20" s="12"/>
      <c r="S20" s="12"/>
      <c r="T20" s="12"/>
      <c r="U20" s="17">
        <f t="shared" si="1"/>
        <v>1146.9666951923077</v>
      </c>
    </row>
    <row r="21" spans="1:21">
      <c r="A21" s="15">
        <v>17</v>
      </c>
      <c r="B21" s="15" t="s">
        <v>30</v>
      </c>
      <c r="C21" s="15" t="s">
        <v>43</v>
      </c>
      <c r="D21" s="14">
        <v>14160</v>
      </c>
      <c r="E21" s="23">
        <v>112</v>
      </c>
      <c r="F21" s="24">
        <v>38</v>
      </c>
      <c r="G21" s="24">
        <v>74</v>
      </c>
      <c r="H21" s="24"/>
      <c r="I21" s="28">
        <v>102.5</v>
      </c>
      <c r="J21" s="18">
        <v>1410748.115</v>
      </c>
      <c r="K21" s="6">
        <v>50684.4</v>
      </c>
      <c r="L21" s="21">
        <f t="shared" si="0"/>
        <v>1461.432515</v>
      </c>
      <c r="M21" s="6"/>
      <c r="N21" s="12"/>
      <c r="O21" s="11">
        <v>1461.432515</v>
      </c>
      <c r="P21" s="12">
        <v>66.7</v>
      </c>
      <c r="Q21" s="12"/>
      <c r="R21" s="12"/>
      <c r="S21" s="12">
        <v>70.599999999999994</v>
      </c>
      <c r="T21" s="12"/>
      <c r="U21" s="17">
        <f t="shared" si="1"/>
        <v>1598.7325149999999</v>
      </c>
    </row>
    <row r="22" spans="1:21">
      <c r="A22" s="15">
        <v>18</v>
      </c>
      <c r="B22" s="15" t="s">
        <v>30</v>
      </c>
      <c r="C22" s="15" t="s">
        <v>44</v>
      </c>
      <c r="D22" s="14">
        <v>14133</v>
      </c>
      <c r="E22" s="23">
        <v>110</v>
      </c>
      <c r="F22" s="24">
        <v>26</v>
      </c>
      <c r="G22" s="24">
        <v>84</v>
      </c>
      <c r="H22" s="25"/>
      <c r="I22" s="28">
        <v>103.5</v>
      </c>
      <c r="J22" s="18">
        <v>1420257.0249999999</v>
      </c>
      <c r="K22" s="6">
        <v>34678.799999999996</v>
      </c>
      <c r="L22" s="21">
        <f t="shared" si="0"/>
        <v>1454.935825</v>
      </c>
      <c r="M22" s="6"/>
      <c r="N22" s="12">
        <v>14.9</v>
      </c>
      <c r="O22" s="11">
        <v>1469.8358250000001</v>
      </c>
      <c r="P22" s="12">
        <v>84.3</v>
      </c>
      <c r="Q22" s="12"/>
      <c r="R22" s="12"/>
      <c r="S22" s="12"/>
      <c r="T22" s="12"/>
      <c r="U22" s="17">
        <f t="shared" si="1"/>
        <v>1554.1358250000001</v>
      </c>
    </row>
    <row r="23" spans="1:21">
      <c r="A23" s="15">
        <v>19</v>
      </c>
      <c r="B23" s="15" t="s">
        <v>30</v>
      </c>
      <c r="C23" s="15" t="s">
        <v>45</v>
      </c>
      <c r="D23" s="14">
        <v>14162</v>
      </c>
      <c r="E23" s="23">
        <v>172</v>
      </c>
      <c r="F23" s="24">
        <v>53</v>
      </c>
      <c r="G23" s="24">
        <v>119</v>
      </c>
      <c r="H23" s="25"/>
      <c r="I23" s="28">
        <v>158.75</v>
      </c>
      <c r="J23" s="18">
        <v>1945624.3025</v>
      </c>
      <c r="K23" s="6">
        <v>70691.399999999994</v>
      </c>
      <c r="L23" s="21">
        <f t="shared" si="0"/>
        <v>2016.3157024999998</v>
      </c>
      <c r="M23" s="6"/>
      <c r="N23" s="12">
        <v>91.4</v>
      </c>
      <c r="O23" s="11">
        <v>2107.7157024999997</v>
      </c>
      <c r="P23" s="12">
        <v>102</v>
      </c>
      <c r="Q23" s="12"/>
      <c r="R23" s="12"/>
      <c r="S23" s="12"/>
      <c r="T23" s="12"/>
      <c r="U23" s="17">
        <f t="shared" si="1"/>
        <v>2209.7157024999997</v>
      </c>
    </row>
    <row r="24" spans="1:21">
      <c r="A24" s="15">
        <v>20</v>
      </c>
      <c r="B24" s="15" t="s">
        <v>30</v>
      </c>
      <c r="C24" s="15" t="s">
        <v>46</v>
      </c>
      <c r="D24" s="14">
        <v>14120</v>
      </c>
      <c r="E24" s="23">
        <v>180</v>
      </c>
      <c r="F24" s="24">
        <v>71</v>
      </c>
      <c r="G24" s="24">
        <v>109</v>
      </c>
      <c r="H24" s="24"/>
      <c r="I24" s="28">
        <v>162.25</v>
      </c>
      <c r="J24" s="18">
        <v>1948810.2674999998</v>
      </c>
      <c r="K24" s="6">
        <v>94699.8</v>
      </c>
      <c r="L24" s="21">
        <f t="shared" si="0"/>
        <v>2043.5100674999999</v>
      </c>
      <c r="M24" s="6"/>
      <c r="N24" s="12"/>
      <c r="O24" s="11">
        <v>2043.5100674999999</v>
      </c>
      <c r="P24" s="12">
        <v>92.2</v>
      </c>
      <c r="Q24" s="12"/>
      <c r="R24" s="12"/>
      <c r="S24" s="12"/>
      <c r="T24" s="12"/>
      <c r="U24" s="17">
        <f t="shared" si="1"/>
        <v>2135.7100674999997</v>
      </c>
    </row>
    <row r="25" spans="1:21">
      <c r="A25" s="15">
        <v>21</v>
      </c>
      <c r="B25" s="15" t="s">
        <v>58</v>
      </c>
      <c r="C25" s="15" t="s">
        <v>47</v>
      </c>
      <c r="D25" s="14">
        <v>14098</v>
      </c>
      <c r="E25" s="23">
        <v>27</v>
      </c>
      <c r="F25" s="24">
        <v>27</v>
      </c>
      <c r="G25" s="24"/>
      <c r="H25" s="24"/>
      <c r="I25" s="28">
        <v>20.25</v>
      </c>
      <c r="J25" s="18">
        <v>407938.79359756096</v>
      </c>
      <c r="K25" s="6">
        <v>36012.6</v>
      </c>
      <c r="L25" s="21">
        <f t="shared" si="0"/>
        <v>443.95139359756092</v>
      </c>
      <c r="M25" s="6"/>
      <c r="N25" s="12"/>
      <c r="O25" s="11">
        <v>443.95139359756092</v>
      </c>
      <c r="P25" s="12"/>
      <c r="Q25" s="12"/>
      <c r="R25" s="12"/>
      <c r="S25" s="12"/>
      <c r="T25" s="12"/>
      <c r="U25" s="17">
        <f t="shared" si="1"/>
        <v>443.95139359756092</v>
      </c>
    </row>
    <row r="26" spans="1:21">
      <c r="A26" s="15">
        <v>22</v>
      </c>
      <c r="B26" s="15" t="s">
        <v>58</v>
      </c>
      <c r="C26" s="15" t="s">
        <v>48</v>
      </c>
      <c r="D26" s="14">
        <v>14131</v>
      </c>
      <c r="E26" s="23">
        <v>31</v>
      </c>
      <c r="F26" s="24">
        <v>31</v>
      </c>
      <c r="G26" s="24"/>
      <c r="H26" s="24"/>
      <c r="I26" s="28">
        <v>23.25</v>
      </c>
      <c r="J26" s="18">
        <v>468374.17042682925</v>
      </c>
      <c r="K26" s="6">
        <v>41347.799999999996</v>
      </c>
      <c r="L26" s="21">
        <f t="shared" si="0"/>
        <v>509.72197042682922</v>
      </c>
      <c r="M26" s="6"/>
      <c r="N26" s="12">
        <v>16.7</v>
      </c>
      <c r="O26" s="11">
        <v>526.42197042682926</v>
      </c>
      <c r="P26" s="12"/>
      <c r="Q26" s="12"/>
      <c r="R26" s="12"/>
      <c r="S26" s="12"/>
      <c r="T26" s="12"/>
      <c r="U26" s="17">
        <f t="shared" si="1"/>
        <v>526.42197042682926</v>
      </c>
    </row>
    <row r="27" spans="1:21">
      <c r="A27" s="15">
        <v>23</v>
      </c>
      <c r="B27" s="15" t="s">
        <v>58</v>
      </c>
      <c r="C27" s="15" t="s">
        <v>49</v>
      </c>
      <c r="D27" s="14">
        <v>14158</v>
      </c>
      <c r="E27" s="23">
        <v>31</v>
      </c>
      <c r="F27" s="24">
        <v>31</v>
      </c>
      <c r="G27" s="24"/>
      <c r="H27" s="24"/>
      <c r="I27" s="28">
        <v>23.25</v>
      </c>
      <c r="J27" s="18">
        <v>468374.17042682925</v>
      </c>
      <c r="K27" s="6">
        <v>41347.799999999996</v>
      </c>
      <c r="L27" s="21">
        <f t="shared" si="0"/>
        <v>509.72197042682922</v>
      </c>
      <c r="M27" s="6"/>
      <c r="N27" s="12"/>
      <c r="O27" s="11">
        <v>509.72197042682922</v>
      </c>
      <c r="P27" s="12"/>
      <c r="Q27" s="12"/>
      <c r="R27" s="12"/>
      <c r="S27" s="12"/>
      <c r="T27" s="12"/>
      <c r="U27" s="17">
        <f t="shared" si="1"/>
        <v>509.72197042682922</v>
      </c>
    </row>
    <row r="28" spans="1:21">
      <c r="A28" s="15">
        <v>24</v>
      </c>
      <c r="B28" s="15" t="s">
        <v>58</v>
      </c>
      <c r="C28" s="15" t="s">
        <v>50</v>
      </c>
      <c r="D28" s="14">
        <v>14159</v>
      </c>
      <c r="E28" s="23">
        <v>28</v>
      </c>
      <c r="F28" s="24">
        <v>28</v>
      </c>
      <c r="G28" s="24"/>
      <c r="H28" s="24"/>
      <c r="I28" s="28">
        <v>21</v>
      </c>
      <c r="J28" s="18">
        <v>423047.63780487806</v>
      </c>
      <c r="K28" s="6">
        <v>37346.400000000001</v>
      </c>
      <c r="L28" s="21">
        <f t="shared" si="0"/>
        <v>460.39403780487811</v>
      </c>
      <c r="M28" s="6"/>
      <c r="N28" s="12"/>
      <c r="O28" s="11">
        <v>460.39403780487811</v>
      </c>
      <c r="P28" s="12"/>
      <c r="Q28" s="12"/>
      <c r="R28" s="12"/>
      <c r="S28" s="12"/>
      <c r="T28" s="12"/>
      <c r="U28" s="17">
        <f t="shared" si="1"/>
        <v>460.39403780487811</v>
      </c>
    </row>
    <row r="29" spans="1:21">
      <c r="A29" s="15">
        <v>25</v>
      </c>
      <c r="B29" s="15" t="s">
        <v>58</v>
      </c>
      <c r="C29" s="15" t="s">
        <v>51</v>
      </c>
      <c r="D29" s="16">
        <v>14082</v>
      </c>
      <c r="E29" s="23">
        <v>20</v>
      </c>
      <c r="F29" s="24">
        <v>20</v>
      </c>
      <c r="G29" s="24"/>
      <c r="H29" s="24"/>
      <c r="I29" s="28">
        <v>15</v>
      </c>
      <c r="J29" s="18">
        <v>302176.88414634147</v>
      </c>
      <c r="K29" s="6">
        <v>26676</v>
      </c>
      <c r="L29" s="21">
        <f t="shared" si="0"/>
        <v>328.85288414634147</v>
      </c>
      <c r="M29" s="6"/>
      <c r="N29" s="12"/>
      <c r="O29" s="11">
        <v>328.85288414634147</v>
      </c>
      <c r="P29" s="12"/>
      <c r="Q29" s="12"/>
      <c r="R29" s="12"/>
      <c r="S29" s="12"/>
      <c r="T29" s="12"/>
      <c r="U29" s="17">
        <f t="shared" si="1"/>
        <v>328.85288414634147</v>
      </c>
    </row>
    <row r="30" spans="1:21">
      <c r="A30" s="15">
        <v>26</v>
      </c>
      <c r="B30" s="15" t="s">
        <v>58</v>
      </c>
      <c r="C30" s="15" t="s">
        <v>52</v>
      </c>
      <c r="D30" s="14">
        <v>14128</v>
      </c>
      <c r="E30" s="23">
        <v>27</v>
      </c>
      <c r="F30" s="24">
        <v>27</v>
      </c>
      <c r="G30" s="24"/>
      <c r="H30" s="24"/>
      <c r="I30" s="28">
        <v>20.25</v>
      </c>
      <c r="J30" s="18">
        <v>407938.79359756096</v>
      </c>
      <c r="K30" s="6">
        <v>36012.6</v>
      </c>
      <c r="L30" s="21">
        <f t="shared" si="0"/>
        <v>443.95139359756092</v>
      </c>
      <c r="M30" s="6"/>
      <c r="N30" s="12"/>
      <c r="O30" s="11">
        <v>443.95139359756092</v>
      </c>
      <c r="P30" s="12"/>
      <c r="Q30" s="12"/>
      <c r="R30" s="12"/>
      <c r="S30" s="12"/>
      <c r="T30" s="12"/>
      <c r="U30" s="17">
        <f t="shared" si="1"/>
        <v>443.95139359756092</v>
      </c>
    </row>
    <row r="31" spans="1:21">
      <c r="A31" s="15">
        <v>27</v>
      </c>
      <c r="B31" s="15" t="s">
        <v>58</v>
      </c>
      <c r="C31" s="15" t="s">
        <v>53</v>
      </c>
      <c r="D31" s="16">
        <v>14062</v>
      </c>
      <c r="E31" s="23">
        <v>22</v>
      </c>
      <c r="F31" s="24">
        <v>22</v>
      </c>
      <c r="G31" s="24"/>
      <c r="H31" s="24"/>
      <c r="I31" s="28">
        <v>16.5</v>
      </c>
      <c r="J31" s="18">
        <v>332394.57256097562</v>
      </c>
      <c r="K31" s="6">
        <v>29343.599999999999</v>
      </c>
      <c r="L31" s="21">
        <f t="shared" si="0"/>
        <v>361.73817256097561</v>
      </c>
      <c r="M31" s="6">
        <v>442.3</v>
      </c>
      <c r="N31" s="12"/>
      <c r="O31" s="11">
        <v>804.03817256097568</v>
      </c>
      <c r="P31" s="12"/>
      <c r="Q31" s="12"/>
      <c r="R31" s="12"/>
      <c r="S31" s="12"/>
      <c r="T31" s="12"/>
      <c r="U31" s="17">
        <f t="shared" si="1"/>
        <v>804.03817256097568</v>
      </c>
    </row>
    <row r="32" spans="1:21">
      <c r="A32" s="15">
        <v>28</v>
      </c>
      <c r="B32" s="15" t="s">
        <v>58</v>
      </c>
      <c r="C32" s="15" t="s">
        <v>54</v>
      </c>
      <c r="D32" s="14">
        <v>14076</v>
      </c>
      <c r="E32" s="23">
        <v>17</v>
      </c>
      <c r="F32" s="24">
        <v>17</v>
      </c>
      <c r="G32" s="24"/>
      <c r="H32" s="24"/>
      <c r="I32" s="28">
        <v>12.75</v>
      </c>
      <c r="J32" s="18">
        <v>256850.35152439022</v>
      </c>
      <c r="K32" s="6">
        <v>22674.6</v>
      </c>
      <c r="L32" s="21">
        <f t="shared" si="0"/>
        <v>279.52495152439019</v>
      </c>
      <c r="M32" s="6">
        <v>212.3</v>
      </c>
      <c r="N32" s="12">
        <v>9.9</v>
      </c>
      <c r="O32" s="11">
        <v>501.72495152439024</v>
      </c>
      <c r="P32" s="12"/>
      <c r="Q32" s="12"/>
      <c r="R32" s="12"/>
      <c r="S32" s="12"/>
      <c r="T32" s="12"/>
      <c r="U32" s="17">
        <f t="shared" si="1"/>
        <v>501.72495152439024</v>
      </c>
    </row>
    <row r="33" spans="1:21">
      <c r="A33" s="15">
        <v>29</v>
      </c>
      <c r="B33" s="15" t="s">
        <v>58</v>
      </c>
      <c r="C33" s="15" t="s">
        <v>55</v>
      </c>
      <c r="D33" s="14">
        <v>14063</v>
      </c>
      <c r="E33" s="23">
        <v>14</v>
      </c>
      <c r="F33" s="24">
        <v>14</v>
      </c>
      <c r="G33" s="25"/>
      <c r="H33" s="25"/>
      <c r="I33" s="28">
        <v>10.5</v>
      </c>
      <c r="J33" s="18">
        <v>211523.81890243903</v>
      </c>
      <c r="K33" s="6">
        <v>18673.2</v>
      </c>
      <c r="L33" s="21">
        <f t="shared" si="0"/>
        <v>230.19701890243905</v>
      </c>
      <c r="M33" s="6">
        <v>389.2</v>
      </c>
      <c r="N33" s="12">
        <v>9.5</v>
      </c>
      <c r="O33" s="11">
        <v>628.89701890243907</v>
      </c>
      <c r="P33" s="12"/>
      <c r="Q33" s="12"/>
      <c r="R33" s="12"/>
      <c r="S33" s="12"/>
      <c r="T33" s="12"/>
      <c r="U33" s="17">
        <f t="shared" si="1"/>
        <v>628.89701890243907</v>
      </c>
    </row>
    <row r="34" spans="1:21">
      <c r="A34" s="15">
        <v>30</v>
      </c>
      <c r="B34" s="15" t="s">
        <v>58</v>
      </c>
      <c r="C34" s="15" t="s">
        <v>56</v>
      </c>
      <c r="D34" s="16">
        <v>14059</v>
      </c>
      <c r="E34" s="23">
        <v>16</v>
      </c>
      <c r="F34" s="24">
        <v>16</v>
      </c>
      <c r="G34" s="24"/>
      <c r="H34" s="24"/>
      <c r="I34" s="28">
        <v>12</v>
      </c>
      <c r="J34" s="18">
        <v>241741.50731707315</v>
      </c>
      <c r="K34" s="6">
        <v>21340.799999999999</v>
      </c>
      <c r="L34" s="21">
        <f t="shared" si="0"/>
        <v>263.08230731707317</v>
      </c>
      <c r="M34" s="6">
        <v>406.9</v>
      </c>
      <c r="N34" s="12"/>
      <c r="O34" s="11">
        <v>669.98230731707315</v>
      </c>
      <c r="P34" s="12"/>
      <c r="Q34" s="12"/>
      <c r="R34" s="12"/>
      <c r="S34" s="12"/>
      <c r="T34" s="12"/>
      <c r="U34" s="17">
        <f t="shared" si="1"/>
        <v>669.98230731707315</v>
      </c>
    </row>
    <row r="35" spans="1:21">
      <c r="A35" s="15"/>
      <c r="B35" s="15"/>
      <c r="C35" s="15"/>
      <c r="D35" s="16"/>
      <c r="E35" s="23"/>
      <c r="F35" s="24"/>
      <c r="G35" s="24"/>
      <c r="H35" s="24"/>
      <c r="I35" s="28"/>
      <c r="J35" s="18"/>
      <c r="K35" s="6"/>
      <c r="L35" s="21">
        <f t="shared" si="0"/>
        <v>0</v>
      </c>
      <c r="M35" s="6"/>
      <c r="N35" s="12"/>
      <c r="O35" s="11"/>
      <c r="P35" s="12"/>
      <c r="Q35" s="12"/>
      <c r="R35" s="12"/>
      <c r="S35" s="12"/>
      <c r="T35" s="12"/>
      <c r="U35" s="17">
        <f t="shared" si="1"/>
        <v>0</v>
      </c>
    </row>
    <row r="36" spans="1:21">
      <c r="A36" s="14"/>
      <c r="B36" s="14" t="s">
        <v>57</v>
      </c>
      <c r="C36" s="14"/>
      <c r="D36" s="16">
        <v>14000</v>
      </c>
      <c r="E36" s="23"/>
      <c r="F36" s="24"/>
      <c r="G36" s="24"/>
      <c r="H36" s="24"/>
      <c r="I36" s="28">
        <v>0</v>
      </c>
      <c r="J36" s="18"/>
      <c r="K36" s="6">
        <v>44000</v>
      </c>
      <c r="L36" s="21">
        <f t="shared" si="0"/>
        <v>44</v>
      </c>
      <c r="M36" s="6"/>
      <c r="N36" s="12">
        <v>516</v>
      </c>
      <c r="O36" s="11">
        <v>560</v>
      </c>
      <c r="P36" s="12">
        <v>157</v>
      </c>
      <c r="Q36" s="12"/>
      <c r="R36" s="12"/>
      <c r="S36" s="12"/>
      <c r="T36" s="12">
        <v>4571.8999999999996</v>
      </c>
      <c r="U36" s="17">
        <f t="shared" si="1"/>
        <v>5288.9</v>
      </c>
    </row>
    <row r="37" spans="1:21">
      <c r="A37" s="7"/>
      <c r="B37" s="7" t="s">
        <v>17</v>
      </c>
      <c r="C37" s="7"/>
      <c r="D37" s="8"/>
      <c r="E37" s="26">
        <v>4743</v>
      </c>
      <c r="F37" s="26">
        <v>1876</v>
      </c>
      <c r="G37" s="26">
        <v>2454</v>
      </c>
      <c r="H37" s="26">
        <v>413</v>
      </c>
      <c r="I37" s="29">
        <v>4364.8600000000006</v>
      </c>
      <c r="J37" s="19">
        <v>51715099.142382905</v>
      </c>
      <c r="K37" s="19">
        <v>2546208.8000000003</v>
      </c>
      <c r="L37" s="21">
        <f>SUM(L5:L36)</f>
        <v>54261.307942382889</v>
      </c>
      <c r="M37" s="5">
        <v>1450.6999999999998</v>
      </c>
      <c r="N37" s="11">
        <v>1188.2999999999997</v>
      </c>
      <c r="O37" s="11">
        <v>56900.307942382897</v>
      </c>
      <c r="P37" s="11">
        <v>1596.2</v>
      </c>
      <c r="Q37" s="11">
        <v>343</v>
      </c>
      <c r="R37" s="11">
        <v>0</v>
      </c>
      <c r="S37" s="11">
        <v>70.599999999999994</v>
      </c>
      <c r="T37" s="11">
        <v>4571.8999999999996</v>
      </c>
      <c r="U37" s="17">
        <f t="shared" si="1"/>
        <v>63482.007942382894</v>
      </c>
    </row>
  </sheetData>
  <mergeCells count="11">
    <mergeCell ref="A3:A4"/>
    <mergeCell ref="B3:B4"/>
    <mergeCell ref="C3:C4"/>
    <mergeCell ref="D3:D4"/>
    <mergeCell ref="E3:I3"/>
    <mergeCell ref="B1:I2"/>
    <mergeCell ref="J1:M1"/>
    <mergeCell ref="U3:U4"/>
    <mergeCell ref="N1:O1"/>
    <mergeCell ref="J3:M3"/>
    <mergeCell ref="O3:T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5"/>
  <sheetViews>
    <sheetView tabSelected="1" topLeftCell="B1" workbookViewId="0">
      <selection activeCell="M59" sqref="M59"/>
    </sheetView>
  </sheetViews>
  <sheetFormatPr defaultRowHeight="15"/>
  <cols>
    <col min="1" max="1" width="3.5703125" customWidth="1"/>
    <col min="2" max="2" width="12" customWidth="1"/>
    <col min="3" max="3" width="14.28515625" customWidth="1"/>
    <col min="4" max="4" width="5.28515625" customWidth="1"/>
    <col min="5" max="7" width="4.85546875" customWidth="1"/>
    <col min="8" max="8" width="4" customWidth="1"/>
    <col min="9" max="9" width="4.7109375" customWidth="1"/>
    <col min="10" max="10" width="6" customWidth="1"/>
    <col min="11" max="14" width="6.5703125" customWidth="1"/>
    <col min="15" max="15" width="6" customWidth="1"/>
    <col min="16" max="17" width="7.28515625" customWidth="1"/>
    <col min="18" max="18" width="7.42578125" customWidth="1"/>
    <col min="19" max="19" width="5.28515625" customWidth="1"/>
    <col min="20" max="20" width="6.5703125" customWidth="1"/>
  </cols>
  <sheetData>
    <row r="1" spans="1:27" ht="13.5" customHeight="1">
      <c r="B1" s="37" t="s">
        <v>75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 t="s">
        <v>63</v>
      </c>
      <c r="Q1" s="37"/>
      <c r="R1" s="37"/>
      <c r="S1" s="37"/>
      <c r="T1" s="30"/>
      <c r="U1" s="30"/>
      <c r="V1" s="30"/>
      <c r="W1" s="30"/>
      <c r="X1" s="30"/>
      <c r="Y1" s="30"/>
      <c r="Z1" s="30"/>
      <c r="AA1" s="30"/>
    </row>
    <row r="2" spans="1:27" ht="12.75" customHeight="1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 t="s">
        <v>64</v>
      </c>
      <c r="P2" s="37"/>
      <c r="Q2" s="37"/>
      <c r="R2" s="37"/>
      <c r="S2" s="37"/>
      <c r="T2" s="30"/>
      <c r="U2" s="30"/>
      <c r="V2" s="30"/>
      <c r="W2" s="30"/>
      <c r="X2" s="30"/>
      <c r="Y2" s="30"/>
      <c r="Z2" s="30"/>
      <c r="AA2" s="30"/>
    </row>
    <row r="3" spans="1:27" ht="12.75" customHeigh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 t="s">
        <v>65</v>
      </c>
      <c r="P3" s="37"/>
      <c r="Q3" s="37"/>
      <c r="R3" s="37"/>
      <c r="S3" s="37"/>
      <c r="T3" s="30"/>
      <c r="U3" s="30"/>
      <c r="V3" s="30"/>
      <c r="W3" s="30"/>
      <c r="X3" s="30"/>
      <c r="Y3" s="30"/>
      <c r="Z3" s="30"/>
      <c r="AA3" s="30"/>
    </row>
    <row r="4" spans="1:27" ht="13.5" customHeight="1">
      <c r="B4" s="37"/>
      <c r="C4" s="45" t="s">
        <v>66</v>
      </c>
      <c r="D4" s="45"/>
      <c r="E4" s="45"/>
      <c r="F4" s="45"/>
      <c r="G4" s="45"/>
      <c r="H4" s="45"/>
      <c r="I4" s="45"/>
      <c r="J4" s="45"/>
      <c r="K4" s="45"/>
      <c r="L4" s="45"/>
      <c r="M4" s="37"/>
      <c r="N4" s="37"/>
      <c r="O4" s="37"/>
      <c r="P4" s="37"/>
      <c r="Q4" s="37"/>
      <c r="R4" s="37"/>
      <c r="S4" s="37"/>
      <c r="T4" s="37"/>
      <c r="U4" s="30"/>
      <c r="V4" s="30"/>
      <c r="W4" s="30"/>
      <c r="X4" s="30"/>
      <c r="Y4" s="30"/>
      <c r="Z4" s="30"/>
      <c r="AA4" s="30"/>
    </row>
    <row r="5" spans="1:27" ht="15.75" customHeight="1">
      <c r="B5" s="37"/>
      <c r="C5" s="45" t="s">
        <v>68</v>
      </c>
      <c r="D5" s="45"/>
      <c r="E5" s="45"/>
      <c r="F5" s="45"/>
      <c r="G5" s="45"/>
      <c r="H5" s="45"/>
      <c r="I5" s="45"/>
      <c r="J5" s="45"/>
      <c r="K5" s="45"/>
      <c r="L5" s="45"/>
      <c r="M5" s="37"/>
      <c r="N5" s="37"/>
      <c r="O5" s="37"/>
      <c r="P5" s="37"/>
      <c r="Q5" s="37"/>
      <c r="R5" s="37"/>
      <c r="S5" s="37"/>
      <c r="T5" s="37"/>
      <c r="U5" s="30"/>
      <c r="V5" s="30"/>
      <c r="W5" s="30"/>
      <c r="X5" s="30"/>
      <c r="Y5" s="30"/>
      <c r="Z5" s="30"/>
      <c r="AA5" s="30"/>
    </row>
    <row r="6" spans="1:27" ht="10.5" customHeight="1">
      <c r="A6" s="1"/>
      <c r="B6" s="76"/>
      <c r="C6" s="76"/>
      <c r="D6" s="76"/>
      <c r="E6" s="76"/>
      <c r="F6" s="76"/>
      <c r="G6" s="76"/>
      <c r="H6" s="76"/>
      <c r="I6" s="76"/>
      <c r="J6" s="38"/>
      <c r="K6" s="39"/>
      <c r="L6" s="39"/>
      <c r="M6" s="39"/>
      <c r="N6" s="39"/>
      <c r="O6" s="39"/>
      <c r="P6" s="39"/>
      <c r="Q6" s="72" t="s">
        <v>4</v>
      </c>
      <c r="R6" s="39"/>
      <c r="S6" s="39"/>
      <c r="T6" s="39"/>
      <c r="U6" s="2"/>
      <c r="V6" s="2"/>
      <c r="W6" s="2"/>
      <c r="X6" s="2"/>
      <c r="Y6" s="2"/>
      <c r="Z6" s="2"/>
      <c r="AA6" s="30"/>
    </row>
    <row r="7" spans="1:27" ht="15" customHeight="1">
      <c r="A7" s="1"/>
      <c r="B7" s="100" t="s">
        <v>1</v>
      </c>
      <c r="C7" s="100" t="s">
        <v>2</v>
      </c>
      <c r="D7" s="100" t="s">
        <v>3</v>
      </c>
      <c r="E7" s="101" t="s">
        <v>59</v>
      </c>
      <c r="F7" s="101"/>
      <c r="G7" s="101"/>
      <c r="H7" s="101"/>
      <c r="I7" s="101"/>
      <c r="J7" s="102" t="s">
        <v>62</v>
      </c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2"/>
      <c r="V7" s="2"/>
      <c r="W7" s="2"/>
      <c r="X7" s="2"/>
      <c r="Y7" s="2"/>
      <c r="Z7" s="2"/>
      <c r="AA7" s="30"/>
    </row>
    <row r="8" spans="1:27" ht="25.5" customHeight="1">
      <c r="A8" s="86"/>
      <c r="B8" s="100"/>
      <c r="C8" s="100"/>
      <c r="D8" s="100"/>
      <c r="E8" s="101"/>
      <c r="F8" s="101"/>
      <c r="G8" s="101"/>
      <c r="H8" s="101"/>
      <c r="I8" s="101"/>
      <c r="J8" s="103" t="s">
        <v>70</v>
      </c>
      <c r="K8" s="103" t="s">
        <v>72</v>
      </c>
      <c r="L8" s="104" t="s">
        <v>82</v>
      </c>
      <c r="M8" s="104"/>
      <c r="N8" s="104"/>
      <c r="O8" s="104"/>
      <c r="P8" s="105" t="s">
        <v>14</v>
      </c>
      <c r="Q8" s="107" t="s">
        <v>13</v>
      </c>
      <c r="R8" s="107" t="s">
        <v>71</v>
      </c>
      <c r="S8" s="107" t="s">
        <v>74</v>
      </c>
      <c r="T8" s="107" t="s">
        <v>17</v>
      </c>
      <c r="U8" s="31"/>
      <c r="V8" s="31"/>
      <c r="W8" s="31"/>
      <c r="X8" s="31"/>
      <c r="Y8" s="31"/>
      <c r="Z8" s="99"/>
      <c r="AA8" s="30"/>
    </row>
    <row r="9" spans="1:27" ht="84.75" customHeight="1">
      <c r="A9" s="87"/>
      <c r="B9" s="100"/>
      <c r="C9" s="100"/>
      <c r="D9" s="100"/>
      <c r="E9" s="40" t="s">
        <v>7</v>
      </c>
      <c r="F9" s="40" t="s">
        <v>8</v>
      </c>
      <c r="G9" s="40" t="s">
        <v>9</v>
      </c>
      <c r="H9" s="40" t="s">
        <v>10</v>
      </c>
      <c r="I9" s="74" t="s">
        <v>11</v>
      </c>
      <c r="J9" s="103"/>
      <c r="K9" s="103"/>
      <c r="L9" s="41" t="s">
        <v>16</v>
      </c>
      <c r="M9" s="41" t="s">
        <v>73</v>
      </c>
      <c r="N9" s="41" t="s">
        <v>67</v>
      </c>
      <c r="O9" s="41" t="s">
        <v>83</v>
      </c>
      <c r="P9" s="106"/>
      <c r="Q9" s="108"/>
      <c r="R9" s="108"/>
      <c r="S9" s="108"/>
      <c r="T9" s="108"/>
      <c r="U9" s="32"/>
      <c r="V9" s="32"/>
      <c r="W9" s="32"/>
      <c r="X9" s="32"/>
      <c r="Y9" s="32"/>
      <c r="Z9" s="99"/>
      <c r="AA9" s="32"/>
    </row>
    <row r="10" spans="1:27">
      <c r="A10" s="14">
        <v>1</v>
      </c>
      <c r="B10" s="42" t="s">
        <v>23</v>
      </c>
      <c r="C10" s="42" t="s">
        <v>24</v>
      </c>
      <c r="D10" s="42">
        <v>14168</v>
      </c>
      <c r="E10" s="46">
        <v>853</v>
      </c>
      <c r="F10" s="47">
        <v>372</v>
      </c>
      <c r="G10" s="47">
        <v>368</v>
      </c>
      <c r="H10" s="47">
        <v>113</v>
      </c>
      <c r="I10" s="75">
        <v>784.86</v>
      </c>
      <c r="J10" s="48"/>
      <c r="K10" s="48">
        <v>7899.2</v>
      </c>
      <c r="L10" s="49">
        <v>30.2</v>
      </c>
      <c r="M10" s="49">
        <v>198</v>
      </c>
      <c r="N10" s="49"/>
      <c r="O10" s="49"/>
      <c r="P10" s="50">
        <f>SUM(K10:O10)</f>
        <v>8127.4</v>
      </c>
      <c r="Q10" s="48">
        <v>496.2</v>
      </c>
      <c r="R10" s="49"/>
      <c r="S10" s="49"/>
      <c r="T10" s="49">
        <f>SUM(P10:S10)</f>
        <v>8623.6</v>
      </c>
      <c r="U10" s="33"/>
      <c r="V10" s="33"/>
      <c r="W10" s="33"/>
      <c r="X10" s="33"/>
      <c r="Y10" s="33"/>
      <c r="Z10" s="35"/>
      <c r="AA10" s="10"/>
    </row>
    <row r="11" spans="1:27" ht="13.5" customHeight="1">
      <c r="A11" s="14">
        <v>2</v>
      </c>
      <c r="B11" s="42" t="s">
        <v>25</v>
      </c>
      <c r="C11" s="42" t="s">
        <v>24</v>
      </c>
      <c r="D11" s="42">
        <v>14163</v>
      </c>
      <c r="E11" s="46">
        <v>647</v>
      </c>
      <c r="F11" s="47">
        <v>203</v>
      </c>
      <c r="G11" s="47">
        <v>294</v>
      </c>
      <c r="H11" s="47">
        <v>150</v>
      </c>
      <c r="I11" s="75">
        <v>629.25</v>
      </c>
      <c r="J11" s="48"/>
      <c r="K11" s="48">
        <v>6419.6</v>
      </c>
      <c r="L11" s="49"/>
      <c r="M11" s="49">
        <v>245</v>
      </c>
      <c r="N11" s="49">
        <v>294</v>
      </c>
      <c r="O11" s="49">
        <v>574.9</v>
      </c>
      <c r="P11" s="50">
        <f t="shared" ref="P11:P52" si="0">SUM(K11:O11)</f>
        <v>7533.5</v>
      </c>
      <c r="Q11" s="48">
        <v>270.8</v>
      </c>
      <c r="R11" s="49"/>
      <c r="S11" s="49"/>
      <c r="T11" s="49">
        <f t="shared" ref="T11:T52" si="1">SUM(P11:S11)</f>
        <v>7804.3</v>
      </c>
      <c r="U11" s="33"/>
      <c r="V11" s="33"/>
      <c r="W11" s="33"/>
      <c r="X11" s="33"/>
      <c r="Y11" s="33"/>
      <c r="Z11" s="35"/>
      <c r="AA11" s="10"/>
    </row>
    <row r="12" spans="1:27">
      <c r="A12" s="14">
        <v>3</v>
      </c>
      <c r="B12" s="42" t="s">
        <v>26</v>
      </c>
      <c r="C12" s="42" t="s">
        <v>27</v>
      </c>
      <c r="D12" s="42">
        <v>14166</v>
      </c>
      <c r="E12" s="46">
        <v>374</v>
      </c>
      <c r="F12" s="47">
        <v>103</v>
      </c>
      <c r="G12" s="47">
        <v>152</v>
      </c>
      <c r="H12" s="47">
        <v>119</v>
      </c>
      <c r="I12" s="75">
        <v>374.43</v>
      </c>
      <c r="J12" s="48"/>
      <c r="K12" s="48">
        <v>3996.5</v>
      </c>
      <c r="L12" s="49">
        <v>83.7</v>
      </c>
      <c r="M12" s="49">
        <v>113.7</v>
      </c>
      <c r="N12" s="49"/>
      <c r="O12" s="49"/>
      <c r="P12" s="50">
        <f t="shared" si="0"/>
        <v>4193.8999999999996</v>
      </c>
      <c r="Q12" s="48">
        <v>137.4</v>
      </c>
      <c r="R12" s="49"/>
      <c r="S12" s="49"/>
      <c r="T12" s="49">
        <f t="shared" si="1"/>
        <v>4331.2999999999993</v>
      </c>
      <c r="U12" s="33"/>
      <c r="V12" s="33"/>
      <c r="W12" s="33"/>
      <c r="X12" s="33"/>
      <c r="Y12" s="33"/>
      <c r="Z12" s="35"/>
      <c r="AA12" s="10"/>
    </row>
    <row r="13" spans="1:27">
      <c r="A13" s="14">
        <v>4</v>
      </c>
      <c r="B13" s="42" t="s">
        <v>28</v>
      </c>
      <c r="C13" s="42" t="s">
        <v>29</v>
      </c>
      <c r="D13" s="42">
        <v>14164</v>
      </c>
      <c r="E13" s="46">
        <v>273</v>
      </c>
      <c r="F13" s="47">
        <v>89</v>
      </c>
      <c r="G13" s="47">
        <v>153</v>
      </c>
      <c r="H13" s="47">
        <v>31</v>
      </c>
      <c r="I13" s="75">
        <v>257.57</v>
      </c>
      <c r="J13" s="48"/>
      <c r="K13" s="48">
        <v>2885.3</v>
      </c>
      <c r="L13" s="49">
        <v>58.1</v>
      </c>
      <c r="M13" s="49">
        <v>219.6</v>
      </c>
      <c r="N13" s="49">
        <v>49</v>
      </c>
      <c r="O13" s="49"/>
      <c r="P13" s="50">
        <f t="shared" si="0"/>
        <v>3212</v>
      </c>
      <c r="Q13" s="48">
        <v>118.7</v>
      </c>
      <c r="R13" s="49"/>
      <c r="S13" s="49"/>
      <c r="T13" s="49">
        <f t="shared" si="1"/>
        <v>3330.7</v>
      </c>
      <c r="U13" s="33"/>
      <c r="V13" s="33"/>
      <c r="W13" s="33"/>
      <c r="X13" s="33"/>
      <c r="Y13" s="33"/>
      <c r="Z13" s="35"/>
      <c r="AA13" s="10"/>
    </row>
    <row r="14" spans="1:27" ht="13.5" customHeight="1">
      <c r="A14" s="14"/>
      <c r="B14" s="109" t="s">
        <v>76</v>
      </c>
      <c r="C14" s="110"/>
      <c r="D14" s="59"/>
      <c r="E14" s="60"/>
      <c r="F14" s="61"/>
      <c r="G14" s="61"/>
      <c r="H14" s="61"/>
      <c r="I14" s="62"/>
      <c r="J14" s="63"/>
      <c r="K14" s="63">
        <f t="shared" ref="K14:Q14" si="2">SUM(K10:K13)</f>
        <v>21200.6</v>
      </c>
      <c r="L14" s="64">
        <f t="shared" si="2"/>
        <v>172</v>
      </c>
      <c r="M14" s="64">
        <f t="shared" si="2"/>
        <v>776.30000000000007</v>
      </c>
      <c r="N14" s="64">
        <f t="shared" si="2"/>
        <v>343</v>
      </c>
      <c r="O14" s="64">
        <f t="shared" si="2"/>
        <v>574.9</v>
      </c>
      <c r="P14" s="63">
        <f t="shared" si="2"/>
        <v>23066.799999999999</v>
      </c>
      <c r="Q14" s="63">
        <f t="shared" si="2"/>
        <v>1023.1</v>
      </c>
      <c r="R14" s="64"/>
      <c r="S14" s="64"/>
      <c r="T14" s="64">
        <f>SUM(T10:T13)</f>
        <v>24089.9</v>
      </c>
      <c r="U14" s="33"/>
      <c r="V14" s="33"/>
      <c r="W14" s="33"/>
      <c r="X14" s="33"/>
      <c r="Y14" s="33"/>
      <c r="Z14" s="35"/>
      <c r="AA14" s="10"/>
    </row>
    <row r="15" spans="1:27" ht="13.5" customHeight="1">
      <c r="A15" s="14">
        <v>5</v>
      </c>
      <c r="B15" s="42" t="s">
        <v>30</v>
      </c>
      <c r="C15" s="42" t="s">
        <v>31</v>
      </c>
      <c r="D15" s="42">
        <v>14165</v>
      </c>
      <c r="E15" s="46">
        <v>210</v>
      </c>
      <c r="F15" s="47">
        <v>84</v>
      </c>
      <c r="G15" s="47">
        <v>126</v>
      </c>
      <c r="H15" s="47"/>
      <c r="I15" s="75">
        <v>189</v>
      </c>
      <c r="J15" s="48"/>
      <c r="K15" s="48">
        <v>2233.3000000000002</v>
      </c>
      <c r="L15" s="49"/>
      <c r="M15" s="49"/>
      <c r="N15" s="49"/>
      <c r="O15" s="49"/>
      <c r="P15" s="50">
        <f t="shared" si="0"/>
        <v>2233.3000000000002</v>
      </c>
      <c r="Q15" s="48">
        <v>112</v>
      </c>
      <c r="R15" s="49"/>
      <c r="S15" s="49"/>
      <c r="T15" s="49">
        <f t="shared" si="1"/>
        <v>2345.3000000000002</v>
      </c>
      <c r="U15" s="33"/>
      <c r="V15" s="33"/>
      <c r="W15" s="33"/>
      <c r="X15" s="33"/>
      <c r="Y15" s="33"/>
      <c r="Z15" s="35"/>
      <c r="AA15" s="10"/>
    </row>
    <row r="16" spans="1:27" ht="12.75" customHeight="1">
      <c r="A16" s="14">
        <v>6</v>
      </c>
      <c r="B16" s="42" t="s">
        <v>30</v>
      </c>
      <c r="C16" s="42" t="s">
        <v>32</v>
      </c>
      <c r="D16" s="42">
        <v>14167</v>
      </c>
      <c r="E16" s="46">
        <v>223</v>
      </c>
      <c r="F16" s="47">
        <v>87</v>
      </c>
      <c r="G16" s="47">
        <v>136</v>
      </c>
      <c r="H16" s="47"/>
      <c r="I16" s="75">
        <v>201.25</v>
      </c>
      <c r="J16" s="48"/>
      <c r="K16" s="48">
        <v>2349.8000000000002</v>
      </c>
      <c r="L16" s="49"/>
      <c r="M16" s="49"/>
      <c r="N16" s="49"/>
      <c r="O16" s="49"/>
      <c r="P16" s="50">
        <f t="shared" si="0"/>
        <v>2349.8000000000002</v>
      </c>
      <c r="Q16" s="48">
        <v>116</v>
      </c>
      <c r="R16" s="49"/>
      <c r="S16" s="49"/>
      <c r="T16" s="49">
        <f t="shared" si="1"/>
        <v>2465.8000000000002</v>
      </c>
      <c r="U16" s="33"/>
      <c r="V16" s="33"/>
      <c r="W16" s="33"/>
      <c r="X16" s="33"/>
      <c r="Y16" s="33"/>
      <c r="Z16" s="35"/>
      <c r="AA16" s="10"/>
    </row>
    <row r="17" spans="1:27" ht="12.75" customHeight="1">
      <c r="A17" s="14">
        <v>7</v>
      </c>
      <c r="B17" s="42" t="s">
        <v>30</v>
      </c>
      <c r="C17" s="42" t="s">
        <v>33</v>
      </c>
      <c r="D17" s="42">
        <v>14113</v>
      </c>
      <c r="E17" s="46">
        <v>107</v>
      </c>
      <c r="F17" s="47">
        <v>27</v>
      </c>
      <c r="G17" s="47">
        <v>80</v>
      </c>
      <c r="H17" s="47"/>
      <c r="I17" s="75">
        <v>100.25</v>
      </c>
      <c r="J17" s="48"/>
      <c r="K17" s="48">
        <v>1389.4</v>
      </c>
      <c r="L17" s="49">
        <v>23.4</v>
      </c>
      <c r="M17" s="49">
        <v>100</v>
      </c>
      <c r="N17" s="49"/>
      <c r="O17" s="49">
        <v>315</v>
      </c>
      <c r="P17" s="50">
        <f t="shared" si="0"/>
        <v>1827.8000000000002</v>
      </c>
      <c r="Q17" s="48">
        <v>36</v>
      </c>
      <c r="R17" s="49"/>
      <c r="S17" s="49"/>
      <c r="T17" s="49">
        <f t="shared" si="1"/>
        <v>1863.8000000000002</v>
      </c>
      <c r="U17" s="33"/>
      <c r="V17" s="33"/>
      <c r="W17" s="33"/>
      <c r="X17" s="33"/>
      <c r="Y17" s="33"/>
      <c r="Z17" s="35"/>
      <c r="AA17" s="10"/>
    </row>
    <row r="18" spans="1:27" ht="12.75" customHeight="1">
      <c r="A18" s="14">
        <v>8</v>
      </c>
      <c r="B18" s="42" t="s">
        <v>30</v>
      </c>
      <c r="C18" s="42" t="s">
        <v>34</v>
      </c>
      <c r="D18" s="42">
        <v>14119</v>
      </c>
      <c r="E18" s="46">
        <v>184</v>
      </c>
      <c r="F18" s="47">
        <v>91</v>
      </c>
      <c r="G18" s="47">
        <v>93</v>
      </c>
      <c r="H18" s="47"/>
      <c r="I18" s="75">
        <v>161.25</v>
      </c>
      <c r="J18" s="48"/>
      <c r="K18" s="48">
        <v>1969.4</v>
      </c>
      <c r="L18" s="49">
        <v>70.8</v>
      </c>
      <c r="M18" s="49"/>
      <c r="N18" s="49"/>
      <c r="O18" s="49" t="s">
        <v>81</v>
      </c>
      <c r="P18" s="50">
        <f t="shared" si="0"/>
        <v>2040.2</v>
      </c>
      <c r="Q18" s="48">
        <v>121.4</v>
      </c>
      <c r="R18" s="49"/>
      <c r="S18" s="49"/>
      <c r="T18" s="49">
        <f t="shared" si="1"/>
        <v>2161.6</v>
      </c>
      <c r="U18" s="33"/>
      <c r="V18" s="33"/>
      <c r="W18" s="33"/>
      <c r="X18" s="33"/>
      <c r="Y18" s="33"/>
      <c r="Z18" s="35"/>
      <c r="AA18" s="10"/>
    </row>
    <row r="19" spans="1:27" ht="13.5" customHeight="1">
      <c r="A19" s="15">
        <v>9</v>
      </c>
      <c r="B19" s="43" t="s">
        <v>30</v>
      </c>
      <c r="C19" s="43" t="s">
        <v>35</v>
      </c>
      <c r="D19" s="42">
        <v>14083</v>
      </c>
      <c r="E19" s="46">
        <v>238</v>
      </c>
      <c r="F19" s="47">
        <v>117</v>
      </c>
      <c r="G19" s="47">
        <v>121</v>
      </c>
      <c r="H19" s="47"/>
      <c r="I19" s="75">
        <v>208.75</v>
      </c>
      <c r="J19" s="48"/>
      <c r="K19" s="48">
        <v>2421.1</v>
      </c>
      <c r="L19" s="49">
        <v>78.099999999999994</v>
      </c>
      <c r="M19" s="49"/>
      <c r="N19" s="49"/>
      <c r="O19" s="49"/>
      <c r="P19" s="50">
        <f t="shared" si="0"/>
        <v>2499.1999999999998</v>
      </c>
      <c r="Q19" s="48">
        <v>156</v>
      </c>
      <c r="R19" s="49"/>
      <c r="S19" s="49"/>
      <c r="T19" s="49">
        <f t="shared" si="1"/>
        <v>2655.2</v>
      </c>
      <c r="U19" s="33"/>
      <c r="V19" s="33"/>
      <c r="W19" s="33"/>
      <c r="X19" s="33"/>
      <c r="Y19" s="33"/>
      <c r="Z19" s="35"/>
      <c r="AA19" s="10"/>
    </row>
    <row r="20" spans="1:27" ht="12.75" customHeight="1">
      <c r="A20" s="15">
        <v>10</v>
      </c>
      <c r="B20" s="43" t="s">
        <v>30</v>
      </c>
      <c r="C20" s="43" t="s">
        <v>36</v>
      </c>
      <c r="D20" s="42">
        <v>14116</v>
      </c>
      <c r="E20" s="46">
        <v>94</v>
      </c>
      <c r="F20" s="47">
        <v>33</v>
      </c>
      <c r="G20" s="47">
        <v>61</v>
      </c>
      <c r="H20" s="47"/>
      <c r="I20" s="75">
        <v>85.75</v>
      </c>
      <c r="J20" s="48"/>
      <c r="K20" s="48">
        <v>1226.3</v>
      </c>
      <c r="L20" s="49"/>
      <c r="M20" s="49"/>
      <c r="N20" s="49"/>
      <c r="O20" s="49">
        <v>77.2</v>
      </c>
      <c r="P20" s="50">
        <f t="shared" si="0"/>
        <v>1303.5</v>
      </c>
      <c r="Q20" s="48">
        <v>44</v>
      </c>
      <c r="R20" s="49"/>
      <c r="S20" s="49"/>
      <c r="T20" s="49">
        <f t="shared" si="1"/>
        <v>1347.5</v>
      </c>
      <c r="U20" s="33"/>
      <c r="V20" s="33"/>
      <c r="W20" s="33"/>
      <c r="X20" s="33"/>
      <c r="Y20" s="33"/>
      <c r="Z20" s="35"/>
      <c r="AA20" s="10"/>
    </row>
    <row r="21" spans="1:27" ht="12.75" customHeight="1">
      <c r="A21" s="15">
        <v>11</v>
      </c>
      <c r="B21" s="43" t="s">
        <v>30</v>
      </c>
      <c r="C21" s="43" t="s">
        <v>37</v>
      </c>
      <c r="D21" s="42">
        <v>14111</v>
      </c>
      <c r="E21" s="46">
        <v>60</v>
      </c>
      <c r="F21" s="47">
        <v>15</v>
      </c>
      <c r="G21" s="47">
        <v>45</v>
      </c>
      <c r="H21" s="47"/>
      <c r="I21" s="75">
        <v>56.25</v>
      </c>
      <c r="J21" s="48"/>
      <c r="K21" s="48">
        <v>804.4</v>
      </c>
      <c r="L21" s="49"/>
      <c r="M21" s="49"/>
      <c r="N21" s="49"/>
      <c r="O21" s="49">
        <v>169.3</v>
      </c>
      <c r="P21" s="50">
        <f t="shared" si="0"/>
        <v>973.7</v>
      </c>
      <c r="Q21" s="48">
        <v>20</v>
      </c>
      <c r="R21" s="49"/>
      <c r="S21" s="49"/>
      <c r="T21" s="49">
        <f t="shared" si="1"/>
        <v>993.7</v>
      </c>
      <c r="U21" s="33"/>
      <c r="V21" s="33"/>
      <c r="W21" s="33"/>
      <c r="X21" s="33"/>
      <c r="Y21" s="33"/>
      <c r="Z21" s="35"/>
      <c r="AA21" s="10"/>
    </row>
    <row r="22" spans="1:27" ht="13.5" customHeight="1">
      <c r="A22" s="15">
        <v>12</v>
      </c>
      <c r="B22" s="43" t="s">
        <v>30</v>
      </c>
      <c r="C22" s="43" t="s">
        <v>38</v>
      </c>
      <c r="D22" s="42">
        <v>14134</v>
      </c>
      <c r="E22" s="46">
        <v>145</v>
      </c>
      <c r="F22" s="47">
        <v>48</v>
      </c>
      <c r="G22" s="47">
        <v>97</v>
      </c>
      <c r="H22" s="47"/>
      <c r="I22" s="75">
        <v>133</v>
      </c>
      <c r="J22" s="48"/>
      <c r="K22" s="48">
        <v>1700.8</v>
      </c>
      <c r="L22" s="49"/>
      <c r="M22" s="49">
        <v>58.8</v>
      </c>
      <c r="N22" s="49"/>
      <c r="O22" s="49"/>
      <c r="P22" s="50">
        <f t="shared" si="0"/>
        <v>1759.6</v>
      </c>
      <c r="Q22" s="48">
        <v>64</v>
      </c>
      <c r="R22" s="49"/>
      <c r="S22" s="49"/>
      <c r="T22" s="49">
        <f t="shared" si="1"/>
        <v>1823.6</v>
      </c>
      <c r="U22" s="33"/>
      <c r="V22" s="33"/>
      <c r="W22" s="33"/>
      <c r="X22" s="33"/>
      <c r="Y22" s="33"/>
      <c r="Z22" s="35"/>
      <c r="AA22" s="10"/>
    </row>
    <row r="23" spans="1:27" ht="14.25" customHeight="1">
      <c r="A23" s="15">
        <v>13</v>
      </c>
      <c r="B23" s="43" t="s">
        <v>30</v>
      </c>
      <c r="C23" s="43" t="s">
        <v>39</v>
      </c>
      <c r="D23" s="42">
        <v>14092</v>
      </c>
      <c r="E23" s="46">
        <v>164</v>
      </c>
      <c r="F23" s="47">
        <v>51</v>
      </c>
      <c r="G23" s="47">
        <v>113</v>
      </c>
      <c r="H23" s="47"/>
      <c r="I23" s="75">
        <v>151.25</v>
      </c>
      <c r="J23" s="48"/>
      <c r="K23" s="48">
        <v>1874.3</v>
      </c>
      <c r="L23" s="49">
        <v>66.400000000000006</v>
      </c>
      <c r="M23" s="49">
        <v>96.1</v>
      </c>
      <c r="N23" s="49"/>
      <c r="O23" s="49"/>
      <c r="P23" s="50">
        <f t="shared" si="0"/>
        <v>2036.8</v>
      </c>
      <c r="Q23" s="48">
        <v>68</v>
      </c>
      <c r="R23" s="49"/>
      <c r="S23" s="49"/>
      <c r="T23" s="49">
        <f t="shared" si="1"/>
        <v>2104.8000000000002</v>
      </c>
      <c r="U23" s="33"/>
      <c r="V23" s="33"/>
      <c r="W23" s="33"/>
      <c r="X23" s="33"/>
      <c r="Y23" s="33"/>
      <c r="Z23" s="35"/>
      <c r="AA23" s="10"/>
    </row>
    <row r="24" spans="1:27">
      <c r="A24" s="15">
        <v>14</v>
      </c>
      <c r="B24" s="43" t="s">
        <v>30</v>
      </c>
      <c r="C24" s="43" t="s">
        <v>40</v>
      </c>
      <c r="D24" s="42">
        <v>14161</v>
      </c>
      <c r="E24" s="46">
        <v>86</v>
      </c>
      <c r="F24" s="47">
        <v>41</v>
      </c>
      <c r="G24" s="47">
        <v>45</v>
      </c>
      <c r="H24" s="47"/>
      <c r="I24" s="75">
        <v>75.75</v>
      </c>
      <c r="J24" s="48"/>
      <c r="K24" s="48">
        <v>1083.3</v>
      </c>
      <c r="L24" s="49">
        <v>84.4</v>
      </c>
      <c r="M24" s="49">
        <v>9.8000000000000007</v>
      </c>
      <c r="N24" s="49"/>
      <c r="O24" s="49">
        <v>523.29999999999995</v>
      </c>
      <c r="P24" s="50">
        <f t="shared" si="0"/>
        <v>1700.8</v>
      </c>
      <c r="Q24" s="48">
        <v>54.7</v>
      </c>
      <c r="R24" s="49"/>
      <c r="S24" s="49"/>
      <c r="T24" s="49">
        <f t="shared" si="1"/>
        <v>1755.5</v>
      </c>
      <c r="U24" s="33"/>
      <c r="V24" s="33"/>
      <c r="W24" s="33"/>
      <c r="X24" s="33"/>
      <c r="Y24" s="33"/>
      <c r="Z24" s="35"/>
      <c r="AA24" s="10"/>
    </row>
    <row r="25" spans="1:27" ht="12.75" customHeight="1">
      <c r="A25" s="15">
        <v>15</v>
      </c>
      <c r="B25" s="43" t="s">
        <v>30</v>
      </c>
      <c r="C25" s="43" t="s">
        <v>41</v>
      </c>
      <c r="D25" s="42">
        <v>14125</v>
      </c>
      <c r="E25" s="46">
        <v>196</v>
      </c>
      <c r="F25" s="47">
        <v>67</v>
      </c>
      <c r="G25" s="47">
        <v>129</v>
      </c>
      <c r="H25" s="47"/>
      <c r="I25" s="75">
        <v>179.25</v>
      </c>
      <c r="J25" s="48"/>
      <c r="K25" s="48">
        <v>2140.6</v>
      </c>
      <c r="L25" s="49"/>
      <c r="M25" s="49">
        <v>53</v>
      </c>
      <c r="N25" s="49"/>
      <c r="O25" s="49"/>
      <c r="P25" s="50">
        <f t="shared" si="0"/>
        <v>2193.6</v>
      </c>
      <c r="Q25" s="48">
        <v>89.4</v>
      </c>
      <c r="R25" s="49"/>
      <c r="S25" s="49"/>
      <c r="T25" s="49">
        <f t="shared" si="1"/>
        <v>2283</v>
      </c>
      <c r="U25" s="33"/>
      <c r="V25" s="33"/>
      <c r="W25" s="33"/>
      <c r="X25" s="33"/>
      <c r="Y25" s="33"/>
      <c r="Z25" s="35"/>
      <c r="AA25" s="10"/>
    </row>
    <row r="26" spans="1:27" ht="13.5" customHeight="1">
      <c r="A26" s="15">
        <v>16</v>
      </c>
      <c r="B26" s="43" t="s">
        <v>30</v>
      </c>
      <c r="C26" s="43" t="s">
        <v>42</v>
      </c>
      <c r="D26" s="42">
        <v>14115</v>
      </c>
      <c r="E26" s="46">
        <v>82</v>
      </c>
      <c r="F26" s="47">
        <v>27</v>
      </c>
      <c r="G26" s="47">
        <v>55</v>
      </c>
      <c r="H26" s="47"/>
      <c r="I26" s="75">
        <v>75.25</v>
      </c>
      <c r="J26" s="48"/>
      <c r="K26" s="48">
        <v>1076.2</v>
      </c>
      <c r="L26" s="49">
        <v>34.799999999999997</v>
      </c>
      <c r="M26" s="49"/>
      <c r="N26" s="49"/>
      <c r="O26" s="49">
        <v>178.9</v>
      </c>
      <c r="P26" s="50">
        <f t="shared" si="0"/>
        <v>1289.9000000000001</v>
      </c>
      <c r="Q26" s="48">
        <v>36</v>
      </c>
      <c r="R26" s="49"/>
      <c r="S26" s="49"/>
      <c r="T26" s="49">
        <f t="shared" si="1"/>
        <v>1325.9</v>
      </c>
      <c r="U26" s="33"/>
      <c r="V26" s="33"/>
      <c r="W26" s="33"/>
      <c r="X26" s="33"/>
      <c r="Y26" s="33"/>
      <c r="Z26" s="35"/>
      <c r="AA26" s="10"/>
    </row>
    <row r="27" spans="1:27" ht="14.25" customHeight="1">
      <c r="A27" s="15">
        <v>17</v>
      </c>
      <c r="B27" s="43" t="s">
        <v>30</v>
      </c>
      <c r="C27" s="43" t="s">
        <v>84</v>
      </c>
      <c r="D27" s="42">
        <v>14160</v>
      </c>
      <c r="E27" s="46">
        <v>112</v>
      </c>
      <c r="F27" s="47">
        <v>38</v>
      </c>
      <c r="G27" s="47">
        <v>74</v>
      </c>
      <c r="H27" s="47"/>
      <c r="I27" s="75">
        <v>102.5</v>
      </c>
      <c r="J27" s="48"/>
      <c r="K27" s="48">
        <v>1410.7</v>
      </c>
      <c r="L27" s="49"/>
      <c r="M27" s="49">
        <v>66.7</v>
      </c>
      <c r="N27" s="49"/>
      <c r="O27" s="49">
        <v>39.6</v>
      </c>
      <c r="P27" s="50">
        <f t="shared" si="0"/>
        <v>1517</v>
      </c>
      <c r="Q27" s="48">
        <v>50.7</v>
      </c>
      <c r="R27" s="49">
        <v>70.599999999999994</v>
      </c>
      <c r="S27" s="49"/>
      <c r="T27" s="49">
        <f t="shared" si="1"/>
        <v>1638.3</v>
      </c>
      <c r="U27" s="33"/>
      <c r="V27" s="33"/>
      <c r="W27" s="33"/>
      <c r="X27" s="33"/>
      <c r="Y27" s="33"/>
      <c r="Z27" s="35"/>
      <c r="AA27" s="10"/>
    </row>
    <row r="28" spans="1:27" ht="14.25" customHeight="1">
      <c r="A28" s="15">
        <v>18</v>
      </c>
      <c r="B28" s="43" t="s">
        <v>30</v>
      </c>
      <c r="C28" s="43" t="s">
        <v>44</v>
      </c>
      <c r="D28" s="42">
        <v>14133</v>
      </c>
      <c r="E28" s="46">
        <v>110</v>
      </c>
      <c r="F28" s="47">
        <v>26</v>
      </c>
      <c r="G28" s="47">
        <v>84</v>
      </c>
      <c r="H28" s="51"/>
      <c r="I28" s="75">
        <v>103.5</v>
      </c>
      <c r="J28" s="48"/>
      <c r="K28" s="48">
        <v>1420.2</v>
      </c>
      <c r="L28" s="49">
        <v>14.9</v>
      </c>
      <c r="M28" s="49">
        <v>84.3</v>
      </c>
      <c r="N28" s="49"/>
      <c r="O28" s="49"/>
      <c r="P28" s="50">
        <f t="shared" si="0"/>
        <v>1519.4</v>
      </c>
      <c r="Q28" s="48">
        <v>34.700000000000003</v>
      </c>
      <c r="R28" s="49"/>
      <c r="S28" s="49"/>
      <c r="T28" s="49">
        <f t="shared" si="1"/>
        <v>1554.1000000000001</v>
      </c>
      <c r="U28" s="33"/>
      <c r="V28" s="33"/>
      <c r="W28" s="33"/>
      <c r="X28" s="33"/>
      <c r="Y28" s="33"/>
      <c r="Z28" s="35"/>
      <c r="AA28" s="10"/>
    </row>
    <row r="29" spans="1:27" ht="12.75" customHeight="1">
      <c r="A29" s="15">
        <v>19</v>
      </c>
      <c r="B29" s="43" t="s">
        <v>30</v>
      </c>
      <c r="C29" s="43" t="s">
        <v>45</v>
      </c>
      <c r="D29" s="42">
        <v>14162</v>
      </c>
      <c r="E29" s="46">
        <v>172</v>
      </c>
      <c r="F29" s="47">
        <v>53</v>
      </c>
      <c r="G29" s="47">
        <v>119</v>
      </c>
      <c r="H29" s="51"/>
      <c r="I29" s="75">
        <v>158.75</v>
      </c>
      <c r="J29" s="48"/>
      <c r="K29" s="48">
        <v>1945.6</v>
      </c>
      <c r="L29" s="49">
        <v>91.4</v>
      </c>
      <c r="M29" s="49">
        <v>102</v>
      </c>
      <c r="N29" s="49"/>
      <c r="O29" s="49">
        <v>135</v>
      </c>
      <c r="P29" s="50">
        <f t="shared" si="0"/>
        <v>2274</v>
      </c>
      <c r="Q29" s="48">
        <v>70.7</v>
      </c>
      <c r="R29" s="49"/>
      <c r="S29" s="49"/>
      <c r="T29" s="49">
        <f t="shared" si="1"/>
        <v>2344.6999999999998</v>
      </c>
      <c r="U29" s="33"/>
      <c r="V29" s="33"/>
      <c r="W29" s="33"/>
      <c r="X29" s="33"/>
      <c r="Y29" s="33"/>
      <c r="Z29" s="35"/>
      <c r="AA29" s="10"/>
    </row>
    <row r="30" spans="1:27" ht="13.5" customHeight="1">
      <c r="A30" s="15">
        <v>20</v>
      </c>
      <c r="B30" s="43" t="s">
        <v>30</v>
      </c>
      <c r="C30" s="43" t="s">
        <v>46</v>
      </c>
      <c r="D30" s="42">
        <v>14120</v>
      </c>
      <c r="E30" s="46">
        <v>180</v>
      </c>
      <c r="F30" s="47">
        <v>71</v>
      </c>
      <c r="G30" s="47">
        <v>109</v>
      </c>
      <c r="H30" s="47"/>
      <c r="I30" s="75">
        <v>162.25</v>
      </c>
      <c r="J30" s="48"/>
      <c r="K30" s="48">
        <v>1948.8</v>
      </c>
      <c r="L30" s="49"/>
      <c r="M30" s="49">
        <v>92.2</v>
      </c>
      <c r="N30" s="49"/>
      <c r="O30" s="49"/>
      <c r="P30" s="50">
        <f t="shared" si="0"/>
        <v>2041</v>
      </c>
      <c r="Q30" s="48">
        <v>94.7</v>
      </c>
      <c r="R30" s="49"/>
      <c r="S30" s="49"/>
      <c r="T30" s="49">
        <f t="shared" si="1"/>
        <v>2135.6999999999998</v>
      </c>
      <c r="U30" s="33"/>
      <c r="V30" s="33"/>
      <c r="W30" s="33"/>
      <c r="X30" s="33"/>
      <c r="Y30" s="33"/>
      <c r="Z30" s="35"/>
      <c r="AA30" s="10"/>
    </row>
    <row r="31" spans="1:27" ht="12.75" customHeight="1">
      <c r="A31" s="15"/>
      <c r="B31" s="95" t="s">
        <v>77</v>
      </c>
      <c r="C31" s="96"/>
      <c r="D31" s="59"/>
      <c r="E31" s="60"/>
      <c r="F31" s="61"/>
      <c r="G31" s="61"/>
      <c r="H31" s="61"/>
      <c r="I31" s="62"/>
      <c r="J31" s="63"/>
      <c r="K31" s="63">
        <f>SUM(K15:K30)</f>
        <v>26994.199999999997</v>
      </c>
      <c r="L31" s="64">
        <f>SUM(L15:L30)</f>
        <v>464.20000000000005</v>
      </c>
      <c r="M31" s="64">
        <f>SUM(M15:M30)</f>
        <v>662.90000000000009</v>
      </c>
      <c r="N31" s="64"/>
      <c r="O31" s="64">
        <f>SUM(O15:O30)</f>
        <v>1438.3</v>
      </c>
      <c r="P31" s="63">
        <f>SUM(P15:P30)</f>
        <v>29559.600000000002</v>
      </c>
      <c r="Q31" s="63">
        <f>SUM(Q15:Q30)</f>
        <v>1168.3000000000002</v>
      </c>
      <c r="R31" s="64">
        <f>SUM(R15:R30)</f>
        <v>70.599999999999994</v>
      </c>
      <c r="S31" s="64"/>
      <c r="T31" s="64">
        <f>SUM(T15:T30)</f>
        <v>30798.500000000004</v>
      </c>
      <c r="U31" s="33"/>
      <c r="V31" s="33"/>
      <c r="W31" s="33"/>
      <c r="X31" s="33"/>
      <c r="Y31" s="33"/>
      <c r="Z31" s="35"/>
      <c r="AA31" s="10"/>
    </row>
    <row r="32" spans="1:27">
      <c r="A32" s="15">
        <v>21</v>
      </c>
      <c r="B32" s="43" t="s">
        <v>58</v>
      </c>
      <c r="C32" s="43" t="s">
        <v>47</v>
      </c>
      <c r="D32" s="42">
        <v>14098</v>
      </c>
      <c r="E32" s="46">
        <v>27</v>
      </c>
      <c r="F32" s="47">
        <v>27</v>
      </c>
      <c r="G32" s="47"/>
      <c r="H32" s="47"/>
      <c r="I32" s="75">
        <v>20.25</v>
      </c>
      <c r="J32" s="48"/>
      <c r="K32" s="48">
        <v>407.9</v>
      </c>
      <c r="L32" s="49"/>
      <c r="M32" s="49"/>
      <c r="N32" s="49"/>
      <c r="O32" s="49">
        <v>96.7</v>
      </c>
      <c r="P32" s="50">
        <f t="shared" si="0"/>
        <v>504.59999999999997</v>
      </c>
      <c r="Q32" s="48">
        <v>36</v>
      </c>
      <c r="R32" s="49"/>
      <c r="S32" s="49"/>
      <c r="T32" s="49">
        <f t="shared" si="1"/>
        <v>540.59999999999991</v>
      </c>
      <c r="U32" s="33"/>
      <c r="V32" s="33"/>
      <c r="W32" s="33"/>
      <c r="X32" s="33" t="s">
        <v>81</v>
      </c>
      <c r="Y32" s="33"/>
      <c r="Z32" s="35"/>
      <c r="AA32" s="10"/>
    </row>
    <row r="33" spans="1:27">
      <c r="A33" s="15">
        <v>22</v>
      </c>
      <c r="B33" s="43" t="s">
        <v>58</v>
      </c>
      <c r="C33" s="43" t="s">
        <v>48</v>
      </c>
      <c r="D33" s="42">
        <v>14131</v>
      </c>
      <c r="E33" s="46">
        <v>31</v>
      </c>
      <c r="F33" s="47">
        <v>31</v>
      </c>
      <c r="G33" s="47"/>
      <c r="H33" s="47"/>
      <c r="I33" s="75">
        <v>23.25</v>
      </c>
      <c r="J33" s="48"/>
      <c r="K33" s="48">
        <v>468.4</v>
      </c>
      <c r="L33" s="49">
        <v>16.7</v>
      </c>
      <c r="M33" s="49"/>
      <c r="N33" s="49"/>
      <c r="O33" s="49">
        <v>218.5</v>
      </c>
      <c r="P33" s="50">
        <f t="shared" si="0"/>
        <v>703.59999999999991</v>
      </c>
      <c r="Q33" s="48">
        <v>41.3</v>
      </c>
      <c r="R33" s="49"/>
      <c r="S33" s="49"/>
      <c r="T33" s="49">
        <f t="shared" si="1"/>
        <v>744.89999999999986</v>
      </c>
      <c r="U33" s="33"/>
      <c r="V33" s="33"/>
      <c r="W33" s="33"/>
      <c r="X33" s="33"/>
      <c r="Y33" s="33"/>
      <c r="Z33" s="35"/>
      <c r="AA33" s="10"/>
    </row>
    <row r="34" spans="1:27">
      <c r="A34" s="15">
        <v>23</v>
      </c>
      <c r="B34" s="43" t="s">
        <v>58</v>
      </c>
      <c r="C34" s="43" t="s">
        <v>49</v>
      </c>
      <c r="D34" s="42">
        <v>14158</v>
      </c>
      <c r="E34" s="46">
        <v>31</v>
      </c>
      <c r="F34" s="47">
        <v>31</v>
      </c>
      <c r="G34" s="47"/>
      <c r="H34" s="47"/>
      <c r="I34" s="75">
        <v>23.25</v>
      </c>
      <c r="J34" s="48"/>
      <c r="K34" s="48">
        <v>468.4</v>
      </c>
      <c r="L34" s="49"/>
      <c r="M34" s="49"/>
      <c r="N34" s="49"/>
      <c r="O34" s="49">
        <v>24</v>
      </c>
      <c r="P34" s="50">
        <f t="shared" si="0"/>
        <v>492.4</v>
      </c>
      <c r="Q34" s="48">
        <v>41.3</v>
      </c>
      <c r="R34" s="49"/>
      <c r="S34" s="49"/>
      <c r="T34" s="49">
        <f t="shared" si="1"/>
        <v>533.69999999999993</v>
      </c>
      <c r="U34" s="33"/>
      <c r="V34" s="33"/>
      <c r="W34" s="33"/>
      <c r="X34" s="33"/>
      <c r="Y34" s="33"/>
      <c r="Z34" s="35"/>
      <c r="AA34" s="10"/>
    </row>
    <row r="35" spans="1:27">
      <c r="A35" s="15">
        <v>24</v>
      </c>
      <c r="B35" s="43" t="s">
        <v>58</v>
      </c>
      <c r="C35" s="43" t="s">
        <v>50</v>
      </c>
      <c r="D35" s="42">
        <v>14159</v>
      </c>
      <c r="E35" s="46">
        <v>28</v>
      </c>
      <c r="F35" s="47">
        <v>28</v>
      </c>
      <c r="G35" s="47"/>
      <c r="H35" s="47"/>
      <c r="I35" s="75">
        <v>21</v>
      </c>
      <c r="J35" s="48"/>
      <c r="K35" s="48">
        <v>423.1</v>
      </c>
      <c r="L35" s="49"/>
      <c r="M35" s="49"/>
      <c r="N35" s="49"/>
      <c r="O35" s="49">
        <v>189.6</v>
      </c>
      <c r="P35" s="50">
        <f t="shared" si="0"/>
        <v>612.70000000000005</v>
      </c>
      <c r="Q35" s="48">
        <v>37.299999999999997</v>
      </c>
      <c r="R35" s="49"/>
      <c r="S35" s="49"/>
      <c r="T35" s="49">
        <f t="shared" si="1"/>
        <v>650</v>
      </c>
      <c r="U35" s="33"/>
      <c r="V35" s="33"/>
      <c r="W35" s="33"/>
      <c r="X35" s="33"/>
      <c r="Y35" s="33"/>
      <c r="Z35" s="35"/>
      <c r="AA35" s="10"/>
    </row>
    <row r="36" spans="1:27">
      <c r="A36" s="15">
        <v>25</v>
      </c>
      <c r="B36" s="43" t="s">
        <v>58</v>
      </c>
      <c r="C36" s="43" t="s">
        <v>51</v>
      </c>
      <c r="D36" s="44">
        <v>14082</v>
      </c>
      <c r="E36" s="46">
        <v>20</v>
      </c>
      <c r="F36" s="47">
        <v>20</v>
      </c>
      <c r="G36" s="47"/>
      <c r="H36" s="47"/>
      <c r="I36" s="75">
        <v>15</v>
      </c>
      <c r="J36" s="48"/>
      <c r="K36" s="48">
        <v>302.2</v>
      </c>
      <c r="L36" s="49"/>
      <c r="M36" s="49"/>
      <c r="N36" s="49"/>
      <c r="O36" s="49">
        <v>307.10000000000002</v>
      </c>
      <c r="P36" s="50">
        <f t="shared" si="0"/>
        <v>609.29999999999995</v>
      </c>
      <c r="Q36" s="48">
        <v>26.7</v>
      </c>
      <c r="R36" s="49"/>
      <c r="S36" s="49"/>
      <c r="T36" s="49">
        <f t="shared" si="1"/>
        <v>636</v>
      </c>
      <c r="U36" s="33"/>
      <c r="V36" s="33"/>
      <c r="W36" s="33"/>
      <c r="X36" s="33"/>
      <c r="Y36" s="33"/>
      <c r="Z36" s="35"/>
      <c r="AA36" s="10"/>
    </row>
    <row r="37" spans="1:27">
      <c r="A37" s="15">
        <v>26</v>
      </c>
      <c r="B37" s="43" t="s">
        <v>58</v>
      </c>
      <c r="C37" s="43" t="s">
        <v>52</v>
      </c>
      <c r="D37" s="42">
        <v>14128</v>
      </c>
      <c r="E37" s="46">
        <v>27</v>
      </c>
      <c r="F37" s="47">
        <v>27</v>
      </c>
      <c r="G37" s="47"/>
      <c r="H37" s="47"/>
      <c r="I37" s="75">
        <v>20.25</v>
      </c>
      <c r="J37" s="48"/>
      <c r="K37" s="48">
        <v>407.9</v>
      </c>
      <c r="L37" s="49"/>
      <c r="M37" s="49"/>
      <c r="N37" s="49"/>
      <c r="O37" s="49">
        <v>130</v>
      </c>
      <c r="P37" s="50">
        <f t="shared" si="0"/>
        <v>537.9</v>
      </c>
      <c r="Q37" s="48">
        <v>36</v>
      </c>
      <c r="R37" s="49"/>
      <c r="S37" s="49"/>
      <c r="T37" s="49">
        <f t="shared" si="1"/>
        <v>573.9</v>
      </c>
      <c r="U37" s="33"/>
      <c r="V37" s="33"/>
      <c r="W37" s="33"/>
      <c r="X37" s="33"/>
      <c r="Y37" s="33"/>
      <c r="Z37" s="35"/>
      <c r="AA37" s="10"/>
    </row>
    <row r="38" spans="1:27">
      <c r="A38" s="15">
        <v>27</v>
      </c>
      <c r="B38" s="43" t="s">
        <v>58</v>
      </c>
      <c r="C38" s="43" t="s">
        <v>53</v>
      </c>
      <c r="D38" s="44">
        <v>14062</v>
      </c>
      <c r="E38" s="46">
        <v>22</v>
      </c>
      <c r="F38" s="47">
        <v>22</v>
      </c>
      <c r="G38" s="47"/>
      <c r="H38" s="47"/>
      <c r="I38" s="75">
        <v>16.5</v>
      </c>
      <c r="J38" s="48"/>
      <c r="K38" s="48">
        <v>332.4</v>
      </c>
      <c r="L38" s="49"/>
      <c r="M38" s="49"/>
      <c r="N38" s="49"/>
      <c r="O38" s="49">
        <v>80</v>
      </c>
      <c r="P38" s="50">
        <f t="shared" si="0"/>
        <v>412.4</v>
      </c>
      <c r="Q38" s="48">
        <v>29.3</v>
      </c>
      <c r="R38" s="49"/>
      <c r="S38" s="49"/>
      <c r="T38" s="49">
        <f t="shared" si="1"/>
        <v>441.7</v>
      </c>
      <c r="U38" s="33"/>
      <c r="V38" s="33"/>
      <c r="W38" s="33"/>
      <c r="X38" s="33"/>
      <c r="Y38" s="33"/>
      <c r="Z38" s="35"/>
      <c r="AA38" s="10"/>
    </row>
    <row r="39" spans="1:27">
      <c r="A39" s="15">
        <v>28</v>
      </c>
      <c r="B39" s="43" t="s">
        <v>58</v>
      </c>
      <c r="C39" s="43" t="s">
        <v>54</v>
      </c>
      <c r="D39" s="42">
        <v>14076</v>
      </c>
      <c r="E39" s="46">
        <v>17</v>
      </c>
      <c r="F39" s="47">
        <v>17</v>
      </c>
      <c r="G39" s="47"/>
      <c r="H39" s="47"/>
      <c r="I39" s="75">
        <v>12.75</v>
      </c>
      <c r="J39" s="48"/>
      <c r="K39" s="48">
        <v>256.8</v>
      </c>
      <c r="L39" s="49">
        <v>9.9</v>
      </c>
      <c r="M39" s="49"/>
      <c r="N39" s="49"/>
      <c r="O39" s="49">
        <v>80.599999999999994</v>
      </c>
      <c r="P39" s="50">
        <f t="shared" si="0"/>
        <v>347.29999999999995</v>
      </c>
      <c r="Q39" s="48">
        <v>22.7</v>
      </c>
      <c r="R39" s="49"/>
      <c r="S39" s="49"/>
      <c r="T39" s="49">
        <f t="shared" si="1"/>
        <v>369.99999999999994</v>
      </c>
      <c r="U39" s="33"/>
      <c r="V39" s="33"/>
      <c r="W39" s="33"/>
      <c r="X39" s="33"/>
      <c r="Y39" s="33"/>
      <c r="Z39" s="35"/>
      <c r="AA39" s="10"/>
    </row>
    <row r="40" spans="1:27">
      <c r="A40" s="15">
        <v>29</v>
      </c>
      <c r="B40" s="43" t="s">
        <v>58</v>
      </c>
      <c r="C40" s="43" t="s">
        <v>55</v>
      </c>
      <c r="D40" s="42">
        <v>14063</v>
      </c>
      <c r="E40" s="46">
        <v>14</v>
      </c>
      <c r="F40" s="47">
        <v>14</v>
      </c>
      <c r="G40" s="51"/>
      <c r="H40" s="51"/>
      <c r="I40" s="75">
        <v>10.5</v>
      </c>
      <c r="J40" s="48"/>
      <c r="K40" s="48">
        <v>211.5</v>
      </c>
      <c r="L40" s="49">
        <v>9.5</v>
      </c>
      <c r="M40" s="49"/>
      <c r="N40" s="49"/>
      <c r="O40" s="49">
        <v>83.4</v>
      </c>
      <c r="P40" s="50">
        <f t="shared" si="0"/>
        <v>304.39999999999998</v>
      </c>
      <c r="Q40" s="48">
        <v>18.7</v>
      </c>
      <c r="R40" s="49"/>
      <c r="S40" s="49"/>
      <c r="T40" s="49">
        <f t="shared" si="1"/>
        <v>323.09999999999997</v>
      </c>
      <c r="U40" s="33"/>
      <c r="V40" s="33"/>
      <c r="W40" s="33"/>
      <c r="X40" s="33"/>
      <c r="Y40" s="33"/>
      <c r="Z40" s="35"/>
      <c r="AA40" s="10"/>
    </row>
    <row r="41" spans="1:27">
      <c r="A41" s="15">
        <v>30</v>
      </c>
      <c r="B41" s="43" t="s">
        <v>58</v>
      </c>
      <c r="C41" s="43" t="s">
        <v>56</v>
      </c>
      <c r="D41" s="44">
        <v>14059</v>
      </c>
      <c r="E41" s="46">
        <v>16</v>
      </c>
      <c r="F41" s="47">
        <v>16</v>
      </c>
      <c r="G41" s="47"/>
      <c r="H41" s="47"/>
      <c r="I41" s="75">
        <v>12</v>
      </c>
      <c r="J41" s="48"/>
      <c r="K41" s="48">
        <v>241.7</v>
      </c>
      <c r="L41" s="49"/>
      <c r="M41" s="49"/>
      <c r="N41" s="49"/>
      <c r="O41" s="49">
        <v>131.19999999999999</v>
      </c>
      <c r="P41" s="50">
        <f t="shared" si="0"/>
        <v>372.9</v>
      </c>
      <c r="Q41" s="48">
        <v>21.4</v>
      </c>
      <c r="R41" s="49"/>
      <c r="S41" s="49"/>
      <c r="T41" s="49">
        <f t="shared" si="1"/>
        <v>394.29999999999995</v>
      </c>
      <c r="U41" s="33"/>
      <c r="V41" s="33"/>
      <c r="W41" s="33"/>
      <c r="X41" s="33"/>
      <c r="Y41" s="33"/>
      <c r="Z41" s="35"/>
      <c r="AA41" s="10"/>
    </row>
    <row r="42" spans="1:27">
      <c r="A42" s="15"/>
      <c r="B42" s="95" t="s">
        <v>78</v>
      </c>
      <c r="C42" s="96"/>
      <c r="D42" s="66"/>
      <c r="E42" s="60"/>
      <c r="F42" s="61"/>
      <c r="G42" s="61"/>
      <c r="H42" s="61"/>
      <c r="I42" s="62"/>
      <c r="J42" s="63"/>
      <c r="K42" s="63">
        <f>SUM(K32:K41)</f>
        <v>3520.2999999999997</v>
      </c>
      <c r="L42" s="64">
        <f>SUM(L32:L41)</f>
        <v>36.1</v>
      </c>
      <c r="M42" s="64"/>
      <c r="N42" s="64"/>
      <c r="O42" s="64">
        <f>SUM(O32:O41)</f>
        <v>1341.1000000000001</v>
      </c>
      <c r="P42" s="63">
        <f>SUM(P32:P41)</f>
        <v>4897.5</v>
      </c>
      <c r="Q42" s="63">
        <f>SUM(Q32:Q41)</f>
        <v>310.69999999999993</v>
      </c>
      <c r="R42" s="64"/>
      <c r="S42" s="64"/>
      <c r="T42" s="64">
        <f>SUM(T32:T41)</f>
        <v>5208.2000000000007</v>
      </c>
      <c r="U42" s="33"/>
      <c r="V42" s="33"/>
      <c r="W42" s="33"/>
      <c r="X42" s="33"/>
      <c r="Y42" s="33"/>
      <c r="Z42" s="35"/>
      <c r="AA42" s="10"/>
    </row>
    <row r="43" spans="1:27">
      <c r="A43" s="15"/>
      <c r="B43" s="43" t="s">
        <v>80</v>
      </c>
      <c r="C43" s="43" t="s">
        <v>50</v>
      </c>
      <c r="D43" s="42">
        <v>14159</v>
      </c>
      <c r="E43" s="46"/>
      <c r="F43" s="47"/>
      <c r="G43" s="47"/>
      <c r="H43" s="47"/>
      <c r="I43" s="75"/>
      <c r="J43" s="48"/>
      <c r="K43" s="48"/>
      <c r="L43" s="49"/>
      <c r="M43" s="49"/>
      <c r="N43" s="49"/>
      <c r="O43" s="49"/>
      <c r="P43" s="50"/>
      <c r="Q43" s="48"/>
      <c r="R43" s="49"/>
      <c r="S43" s="49">
        <v>41.6</v>
      </c>
      <c r="T43" s="49">
        <f t="shared" ref="T43:T49" si="3">SUM(J43:S43)</f>
        <v>41.6</v>
      </c>
      <c r="U43" s="33"/>
      <c r="V43" s="33"/>
      <c r="W43" s="33"/>
      <c r="X43" s="33"/>
      <c r="Y43" s="33"/>
      <c r="Z43" s="35"/>
      <c r="AA43" s="10"/>
    </row>
    <row r="44" spans="1:27">
      <c r="A44" s="15"/>
      <c r="B44" s="43" t="s">
        <v>80</v>
      </c>
      <c r="C44" s="43" t="s">
        <v>51</v>
      </c>
      <c r="D44" s="44">
        <v>14082</v>
      </c>
      <c r="E44" s="46"/>
      <c r="F44" s="47"/>
      <c r="G44" s="47"/>
      <c r="H44" s="47"/>
      <c r="I44" s="75"/>
      <c r="J44" s="48"/>
      <c r="K44" s="48"/>
      <c r="L44" s="49"/>
      <c r="M44" s="49"/>
      <c r="N44" s="49"/>
      <c r="O44" s="49"/>
      <c r="P44" s="50"/>
      <c r="Q44" s="48"/>
      <c r="R44" s="49"/>
      <c r="S44" s="49">
        <v>31.2</v>
      </c>
      <c r="T44" s="49">
        <f t="shared" si="3"/>
        <v>31.2</v>
      </c>
      <c r="U44" s="33"/>
      <c r="V44" s="33"/>
      <c r="W44" s="33"/>
      <c r="X44" s="33"/>
      <c r="Y44" s="33"/>
      <c r="Z44" s="35"/>
      <c r="AA44" s="10"/>
    </row>
    <row r="45" spans="1:27">
      <c r="A45" s="15"/>
      <c r="B45" s="43" t="s">
        <v>80</v>
      </c>
      <c r="C45" s="43" t="s">
        <v>52</v>
      </c>
      <c r="D45" s="42">
        <v>14128</v>
      </c>
      <c r="E45" s="46"/>
      <c r="F45" s="47"/>
      <c r="G45" s="47"/>
      <c r="H45" s="47"/>
      <c r="I45" s="75"/>
      <c r="J45" s="48"/>
      <c r="K45" s="48"/>
      <c r="L45" s="49"/>
      <c r="M45" s="49"/>
      <c r="N45" s="49"/>
      <c r="O45" s="49"/>
      <c r="P45" s="50"/>
      <c r="Q45" s="48"/>
      <c r="R45" s="49"/>
      <c r="S45" s="49">
        <v>43.7</v>
      </c>
      <c r="T45" s="49">
        <f t="shared" si="3"/>
        <v>43.7</v>
      </c>
      <c r="U45" s="33"/>
      <c r="V45" s="33"/>
      <c r="W45" s="33"/>
      <c r="X45" s="33"/>
      <c r="Y45" s="33"/>
      <c r="Z45" s="35"/>
      <c r="AA45" s="10"/>
    </row>
    <row r="46" spans="1:27">
      <c r="A46" s="15"/>
      <c r="B46" s="43" t="s">
        <v>80</v>
      </c>
      <c r="C46" s="43" t="s">
        <v>53</v>
      </c>
      <c r="D46" s="44">
        <v>14062</v>
      </c>
      <c r="E46" s="46"/>
      <c r="F46" s="47"/>
      <c r="G46" s="47"/>
      <c r="H46" s="47"/>
      <c r="I46" s="75"/>
      <c r="J46" s="48">
        <v>442.3</v>
      </c>
      <c r="K46" s="48"/>
      <c r="L46" s="49"/>
      <c r="M46" s="49"/>
      <c r="N46" s="49"/>
      <c r="O46" s="49"/>
      <c r="P46" s="50"/>
      <c r="Q46" s="48"/>
      <c r="R46" s="49"/>
      <c r="S46" s="49">
        <v>26</v>
      </c>
      <c r="T46" s="49">
        <f t="shared" si="3"/>
        <v>468.3</v>
      </c>
      <c r="U46" s="33"/>
      <c r="V46" s="33"/>
      <c r="W46" s="33"/>
      <c r="X46" s="33"/>
      <c r="Y46" s="33"/>
      <c r="Z46" s="35"/>
      <c r="AA46" s="10"/>
    </row>
    <row r="47" spans="1:27">
      <c r="A47" s="15"/>
      <c r="B47" s="43" t="s">
        <v>80</v>
      </c>
      <c r="C47" s="43" t="s">
        <v>54</v>
      </c>
      <c r="D47" s="42">
        <v>14076</v>
      </c>
      <c r="E47" s="46"/>
      <c r="F47" s="47"/>
      <c r="G47" s="47"/>
      <c r="H47" s="47"/>
      <c r="I47" s="75"/>
      <c r="J47" s="48">
        <v>212.3</v>
      </c>
      <c r="K47" s="48"/>
      <c r="L47" s="49"/>
      <c r="M47" s="49"/>
      <c r="N47" s="49"/>
      <c r="O47" s="49"/>
      <c r="P47" s="50"/>
      <c r="Q47" s="48"/>
      <c r="R47" s="49"/>
      <c r="S47" s="49">
        <v>12.5</v>
      </c>
      <c r="T47" s="49">
        <f t="shared" si="3"/>
        <v>224.8</v>
      </c>
      <c r="U47" s="33"/>
      <c r="V47" s="33"/>
      <c r="W47" s="33"/>
      <c r="X47" s="33"/>
      <c r="Y47" s="33"/>
      <c r="Z47" s="35"/>
      <c r="AA47" s="10"/>
    </row>
    <row r="48" spans="1:27">
      <c r="A48" s="15"/>
      <c r="B48" s="43" t="s">
        <v>80</v>
      </c>
      <c r="C48" s="43" t="s">
        <v>55</v>
      </c>
      <c r="D48" s="42">
        <v>14063</v>
      </c>
      <c r="E48" s="46"/>
      <c r="F48" s="47"/>
      <c r="G48" s="47"/>
      <c r="H48" s="47"/>
      <c r="I48" s="75"/>
      <c r="J48" s="48">
        <v>389.2</v>
      </c>
      <c r="K48" s="48"/>
      <c r="L48" s="49"/>
      <c r="M48" s="49"/>
      <c r="N48" s="49"/>
      <c r="O48" s="49"/>
      <c r="P48" s="50"/>
      <c r="Q48" s="48"/>
      <c r="R48" s="49"/>
      <c r="S48" s="49">
        <v>22.8</v>
      </c>
      <c r="T48" s="49">
        <f t="shared" si="3"/>
        <v>412</v>
      </c>
      <c r="U48" s="33"/>
      <c r="V48" s="33"/>
      <c r="W48" s="33"/>
      <c r="X48" s="33"/>
      <c r="Y48" s="33"/>
      <c r="Z48" s="35"/>
      <c r="AA48" s="10"/>
    </row>
    <row r="49" spans="1:27">
      <c r="A49" s="15"/>
      <c r="B49" s="43" t="s">
        <v>80</v>
      </c>
      <c r="C49" s="43" t="s">
        <v>56</v>
      </c>
      <c r="D49" s="44">
        <v>14059</v>
      </c>
      <c r="E49" s="46"/>
      <c r="F49" s="47"/>
      <c r="G49" s="47"/>
      <c r="H49" s="47"/>
      <c r="I49" s="75"/>
      <c r="J49" s="48">
        <v>406.9</v>
      </c>
      <c r="K49" s="48"/>
      <c r="L49" s="49"/>
      <c r="M49" s="49"/>
      <c r="N49" s="49"/>
      <c r="O49" s="49"/>
      <c r="P49" s="50"/>
      <c r="Q49" s="48"/>
      <c r="R49" s="49"/>
      <c r="S49" s="49">
        <v>23.9</v>
      </c>
      <c r="T49" s="49">
        <f t="shared" si="3"/>
        <v>430.79999999999995</v>
      </c>
      <c r="U49" s="33"/>
      <c r="V49" s="33"/>
      <c r="W49" s="33"/>
      <c r="X49" s="33"/>
      <c r="Y49" s="33"/>
      <c r="Z49" s="35"/>
      <c r="AA49" s="10"/>
    </row>
    <row r="50" spans="1:27">
      <c r="A50" s="15"/>
      <c r="B50" s="97" t="s">
        <v>79</v>
      </c>
      <c r="C50" s="98"/>
      <c r="D50" s="65"/>
      <c r="E50" s="54"/>
      <c r="F50" s="55"/>
      <c r="G50" s="55"/>
      <c r="H50" s="55"/>
      <c r="I50" s="56"/>
      <c r="J50" s="57">
        <f>SUM(J43:J49)</f>
        <v>1450.6999999999998</v>
      </c>
      <c r="K50" s="57"/>
      <c r="L50" s="58"/>
      <c r="M50" s="58"/>
      <c r="N50" s="58"/>
      <c r="O50" s="58">
        <f>SUM(O43:O49)</f>
        <v>0</v>
      </c>
      <c r="P50" s="57"/>
      <c r="Q50" s="57"/>
      <c r="R50" s="58"/>
      <c r="S50" s="58">
        <f>SUM(S43:S49)</f>
        <v>201.70000000000002</v>
      </c>
      <c r="T50" s="58">
        <f>SUM(T43:T49)</f>
        <v>1652.3999999999999</v>
      </c>
      <c r="U50" s="33"/>
      <c r="V50" s="33"/>
      <c r="W50" s="33"/>
      <c r="X50" s="33"/>
      <c r="Y50" s="33"/>
      <c r="Z50" s="35"/>
      <c r="AA50" s="10"/>
    </row>
    <row r="51" spans="1:27">
      <c r="A51" s="15"/>
      <c r="B51" s="43"/>
      <c r="C51" s="43"/>
      <c r="D51" s="44"/>
      <c r="E51" s="46"/>
      <c r="F51" s="47"/>
      <c r="G51" s="47"/>
      <c r="H51" s="47"/>
      <c r="I51" s="75"/>
      <c r="J51" s="48"/>
      <c r="K51" s="48"/>
      <c r="L51" s="49"/>
      <c r="M51" s="49"/>
      <c r="N51" s="49"/>
      <c r="O51" s="49"/>
      <c r="P51" s="50"/>
      <c r="Q51" s="48"/>
      <c r="R51" s="49"/>
      <c r="S51" s="49"/>
      <c r="T51" s="49">
        <f t="shared" si="1"/>
        <v>0</v>
      </c>
      <c r="U51" s="33"/>
      <c r="V51" s="33"/>
      <c r="W51" s="33"/>
      <c r="X51" s="33"/>
      <c r="Y51" s="33"/>
      <c r="Z51" s="35"/>
      <c r="AA51" s="10"/>
    </row>
    <row r="52" spans="1:27">
      <c r="A52" s="14"/>
      <c r="B52" s="53" t="s">
        <v>57</v>
      </c>
      <c r="C52" s="53"/>
      <c r="D52" s="65">
        <v>14000</v>
      </c>
      <c r="E52" s="54"/>
      <c r="F52" s="55"/>
      <c r="G52" s="55"/>
      <c r="H52" s="55"/>
      <c r="I52" s="56"/>
      <c r="J52" s="57"/>
      <c r="K52" s="57"/>
      <c r="L52" s="58">
        <v>516</v>
      </c>
      <c r="M52" s="58">
        <v>157</v>
      </c>
      <c r="N52" s="58"/>
      <c r="O52" s="58">
        <v>1217.5999999999999</v>
      </c>
      <c r="P52" s="57">
        <f t="shared" si="0"/>
        <v>1890.6</v>
      </c>
      <c r="Q52" s="57">
        <v>46.8</v>
      </c>
      <c r="R52" s="58"/>
      <c r="S52" s="58"/>
      <c r="T52" s="58">
        <f t="shared" si="1"/>
        <v>1937.3999999999999</v>
      </c>
      <c r="U52" s="33"/>
      <c r="V52" s="33"/>
      <c r="W52" s="33"/>
      <c r="X52" s="33"/>
      <c r="Y52" s="33"/>
      <c r="Z52" s="35"/>
      <c r="AA52" s="10"/>
    </row>
    <row r="53" spans="1:27">
      <c r="A53" s="14"/>
      <c r="B53" s="42"/>
      <c r="C53" s="42"/>
      <c r="D53" s="44"/>
      <c r="E53" s="46"/>
      <c r="F53" s="47"/>
      <c r="G53" s="47"/>
      <c r="H53" s="47"/>
      <c r="I53" s="75"/>
      <c r="J53" s="48"/>
      <c r="K53" s="48"/>
      <c r="L53" s="49"/>
      <c r="M53" s="49"/>
      <c r="N53" s="49"/>
      <c r="O53" s="49"/>
      <c r="P53" s="50"/>
      <c r="Q53" s="48"/>
      <c r="R53" s="49"/>
      <c r="S53" s="49"/>
      <c r="T53" s="49"/>
      <c r="U53" s="33"/>
      <c r="V53" s="33"/>
      <c r="W53" s="33"/>
      <c r="X53" s="33"/>
      <c r="Y53" s="33"/>
      <c r="Z53" s="35"/>
      <c r="AA53" s="10"/>
    </row>
    <row r="54" spans="1:27">
      <c r="A54" s="7"/>
      <c r="B54" s="67" t="s">
        <v>17</v>
      </c>
      <c r="C54" s="67"/>
      <c r="D54" s="68"/>
      <c r="E54" s="52">
        <v>4743</v>
      </c>
      <c r="F54" s="52">
        <v>1876</v>
      </c>
      <c r="G54" s="52">
        <v>2454</v>
      </c>
      <c r="H54" s="52">
        <v>413</v>
      </c>
      <c r="I54" s="52">
        <v>4364.8600000000006</v>
      </c>
      <c r="J54" s="69">
        <f>J14+J31+J42+J50+J52</f>
        <v>1450.6999999999998</v>
      </c>
      <c r="K54" s="69">
        <f>K14+K31+K42+K50</f>
        <v>51715.1</v>
      </c>
      <c r="L54" s="69">
        <f t="shared" ref="L54:T54" si="4">L14+L31+L42+L50+L52</f>
        <v>1188.3000000000002</v>
      </c>
      <c r="M54" s="69">
        <f t="shared" si="4"/>
        <v>1596.2000000000003</v>
      </c>
      <c r="N54" s="70">
        <f t="shared" si="4"/>
        <v>343</v>
      </c>
      <c r="O54" s="70">
        <v>4571.8999999999996</v>
      </c>
      <c r="P54" s="71">
        <f t="shared" si="4"/>
        <v>59414.5</v>
      </c>
      <c r="Q54" s="69">
        <f t="shared" si="4"/>
        <v>2548.9</v>
      </c>
      <c r="R54" s="70">
        <f t="shared" si="4"/>
        <v>70.599999999999994</v>
      </c>
      <c r="S54" s="70">
        <f t="shared" si="4"/>
        <v>201.70000000000002</v>
      </c>
      <c r="T54" s="70">
        <f t="shared" si="4"/>
        <v>63686.400000000009</v>
      </c>
      <c r="U54" s="34"/>
      <c r="V54" s="34"/>
      <c r="W54" s="34"/>
      <c r="X54" s="34"/>
      <c r="Y54" s="34"/>
      <c r="Z54" s="35"/>
      <c r="AA54" s="9"/>
    </row>
    <row r="55" spans="1:27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0"/>
      <c r="V55" s="30"/>
      <c r="W55" s="30"/>
      <c r="X55" s="30"/>
      <c r="Y55" s="30"/>
      <c r="Z55" s="36"/>
      <c r="AA55" s="30"/>
    </row>
    <row r="56" spans="1:27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73"/>
      <c r="P56" s="37"/>
      <c r="Q56" s="37"/>
      <c r="R56" s="37"/>
      <c r="S56" s="37"/>
      <c r="T56" s="37"/>
      <c r="U56" s="30"/>
      <c r="V56" s="30"/>
      <c r="W56" s="30"/>
      <c r="X56" s="30"/>
      <c r="Y56" s="30"/>
      <c r="Z56" s="30"/>
      <c r="AA56" s="30"/>
    </row>
    <row r="57" spans="1:27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0"/>
      <c r="V57" s="30"/>
      <c r="W57" s="30"/>
      <c r="X57" s="30"/>
      <c r="Y57" s="30"/>
      <c r="Z57" s="30"/>
      <c r="AA57" s="30"/>
    </row>
    <row r="58" spans="1:27" ht="18.75">
      <c r="B58" s="37"/>
      <c r="C58" s="45" t="s">
        <v>69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0"/>
      <c r="V58" s="30"/>
      <c r="W58" s="30"/>
      <c r="X58" s="30"/>
      <c r="Y58" s="30"/>
      <c r="Z58" s="30"/>
      <c r="AA58" s="30"/>
    </row>
    <row r="59" spans="1:27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0"/>
      <c r="V59" s="30"/>
      <c r="W59" s="30"/>
      <c r="X59" s="30"/>
      <c r="Y59" s="30"/>
      <c r="Z59" s="30"/>
      <c r="AA59" s="30"/>
    </row>
    <row r="60" spans="1:27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0"/>
      <c r="V60" s="30"/>
      <c r="W60" s="30"/>
      <c r="X60" s="30"/>
      <c r="Y60" s="30"/>
      <c r="Z60" s="30"/>
      <c r="AA60" s="30"/>
    </row>
    <row r="61" spans="1:27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0"/>
      <c r="V61" s="30"/>
      <c r="W61" s="30"/>
      <c r="X61" s="30"/>
      <c r="Y61" s="30"/>
      <c r="Z61" s="30"/>
      <c r="AA61" s="30"/>
    </row>
    <row r="62" spans="1:27" ht="18.75">
      <c r="B62" s="37"/>
      <c r="C62" s="45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0"/>
      <c r="V62" s="30"/>
      <c r="W62" s="30"/>
      <c r="X62" s="30"/>
      <c r="Y62" s="30"/>
      <c r="Z62" s="30"/>
      <c r="AA62" s="30"/>
    </row>
    <row r="63" spans="1:27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0"/>
      <c r="V63" s="30"/>
      <c r="W63" s="30"/>
      <c r="X63" s="30"/>
      <c r="Y63" s="30"/>
      <c r="Z63" s="30"/>
      <c r="AA63" s="30"/>
    </row>
    <row r="64" spans="1:27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0"/>
      <c r="V64" s="30"/>
      <c r="W64" s="30"/>
      <c r="X64" s="30"/>
      <c r="Y64" s="30"/>
      <c r="Z64" s="30"/>
      <c r="AA64" s="30"/>
    </row>
    <row r="65" spans="21:27">
      <c r="U65" s="30"/>
      <c r="V65" s="30"/>
      <c r="W65" s="30"/>
      <c r="X65" s="30"/>
      <c r="Y65" s="30"/>
      <c r="Z65" s="30"/>
      <c r="AA65" s="30"/>
    </row>
  </sheetData>
  <mergeCells count="19">
    <mergeCell ref="S8:S9"/>
    <mergeCell ref="T8:T9"/>
    <mergeCell ref="B14:C14"/>
    <mergeCell ref="A8:A9"/>
    <mergeCell ref="B31:C31"/>
    <mergeCell ref="B42:C42"/>
    <mergeCell ref="B50:C50"/>
    <mergeCell ref="Z8:Z9"/>
    <mergeCell ref="B7:B9"/>
    <mergeCell ref="C7:C9"/>
    <mergeCell ref="D7:D9"/>
    <mergeCell ref="E7:I8"/>
    <mergeCell ref="J7:T7"/>
    <mergeCell ref="J8:J9"/>
    <mergeCell ref="K8:K9"/>
    <mergeCell ref="L8:O8"/>
    <mergeCell ref="P8:P9"/>
    <mergeCell ref="Q8:Q9"/>
    <mergeCell ref="R8:R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An.10</vt:lpstr>
      <vt:lpstr>Лист3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2016-11-21T06:56:25Z</cp:lastPrinted>
  <dcterms:created xsi:type="dcterms:W3CDTF">2016-11-14T12:05:28Z</dcterms:created>
  <dcterms:modified xsi:type="dcterms:W3CDTF">2016-11-30T10:23:48Z</dcterms:modified>
</cp:coreProperties>
</file>